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.1." sheetId="2" r:id="rId1"/>
    <sheet name="2" sheetId="3" r:id="rId2"/>
    <sheet name="3" sheetId="4" r:id="rId3"/>
    <sheet name="5" sheetId="5" r:id="rId4"/>
    <sheet name="7" sheetId="6" r:id="rId5"/>
  </sheets>
  <externalReferences>
    <externalReference r:id="rId6"/>
    <externalReference r:id="rId7"/>
  </externalReferences>
  <definedNames>
    <definedName name="_xlnm.Print_Area" localSheetId="1">'2'!$A$1:$C$53</definedName>
  </definedNames>
  <calcPr calcId="152511"/>
</workbook>
</file>

<file path=xl/calcChain.xml><?xml version="1.0" encoding="utf-8"?>
<calcChain xmlns="http://schemas.openxmlformats.org/spreadsheetml/2006/main">
  <c r="B23" i="3" l="1"/>
  <c r="B46" i="3" l="1"/>
  <c r="B35" i="3"/>
  <c r="B40" i="3"/>
  <c r="B37" i="3"/>
  <c r="B44" i="3"/>
  <c r="B49" i="3" l="1"/>
  <c r="B34" i="3"/>
  <c r="B36" i="3" s="1"/>
  <c r="B39" i="3" s="1"/>
  <c r="B41" i="3" s="1"/>
  <c r="B42" i="3" s="1"/>
  <c r="B38" i="3"/>
  <c r="B24" i="3"/>
  <c r="B29" i="3"/>
  <c r="B25" i="3" s="1"/>
  <c r="B28" i="3"/>
  <c r="B27" i="3" s="1"/>
  <c r="B26" i="3"/>
  <c r="B22" i="3"/>
  <c r="B30" i="3" s="1"/>
  <c r="B20" i="3"/>
  <c r="B19" i="3"/>
  <c r="B48" i="3" s="1"/>
  <c r="B18" i="3"/>
  <c r="B17" i="3"/>
  <c r="B15" i="3"/>
  <c r="B12" i="3"/>
  <c r="B14" i="3" l="1"/>
  <c r="B13" i="3"/>
  <c r="B31" i="3" s="1"/>
</calcChain>
</file>

<file path=xl/sharedStrings.xml><?xml version="1.0" encoding="utf-8"?>
<sst xmlns="http://schemas.openxmlformats.org/spreadsheetml/2006/main" count="164" uniqueCount="123">
  <si>
    <t>Наименование организации</t>
  </si>
  <si>
    <t>ОАО  "ХАБАРОВСКИЙ  АЭРОПОРТ"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</si>
  <si>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</si>
  <si>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</si>
  <si>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</si>
  <si>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</si>
  <si>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Комитет по ценам и тарифам Правительства Хабаровского края</t>
  </si>
  <si>
    <t>Период действия принятых тарифов</t>
  </si>
  <si>
    <t>Источник опубликования</t>
  </si>
  <si>
    <t>Официальный интернет-портал нормативных правовых актов Хабаровского края (http://laws.khv.gov.ru/)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</si>
  <si>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</si>
  <si>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</si>
  <si>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</si>
  <si>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</si>
  <si>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</si>
  <si>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</si>
  <si>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</si>
  <si>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</si>
  <si>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</si>
  <si>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</si>
  <si>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</si>
  <si>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</si>
  <si>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</si>
  <si>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</si>
  <si>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</si>
  <si>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</si>
  <si>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</si>
  <si>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</si>
  <si>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</si>
  <si>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1.1. Информация о тарифе на тепловую энергию на 2020 год</t>
  </si>
  <si>
    <t>680031, г.Хабаровск,  Матвеевское шоссе, 32</t>
  </si>
  <si>
    <t>Постановление  Комитета по ценам и тарифам Правительства Хабаровского края от  04.12.2019г. № 38/60</t>
  </si>
  <si>
    <t>01.01.2020 г.  -  31.12.2020 г.</t>
  </si>
  <si>
    <t>через тепловую сеть                                   с 01.01.20 г. по 30.06.20 г.</t>
  </si>
  <si>
    <t>через тепловую сеть                                   с 01.07.20 г. по 31.12.20 г.</t>
  </si>
  <si>
    <t>Местонахождение (адрес)</t>
  </si>
  <si>
    <t>Отчетный период</t>
  </si>
  <si>
    <t>Наименование показателя</t>
  </si>
  <si>
    <t>Показатель</t>
  </si>
  <si>
    <t>передача и сбыт тепловой энергии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</si>
  <si>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</si>
  <si>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</si>
  <si>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</si>
  <si>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</si>
  <si>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</si>
  <si>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</si>
  <si>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 </t>
  </si>
  <si>
    <t xml:space="preserve">расходы на оплату труда и отчисления на социальные нужды основного производственного персонала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</si>
  <si>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</si>
  <si>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</si>
  <si>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</si>
  <si>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www.airkhv.ru</t>
  </si>
  <si>
    <t>по приборам учета (тыс. Гкал)</t>
  </si>
  <si>
    <t>по нормативам потребления  (тыс. Гкал)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</si>
  <si>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</si>
  <si>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</si>
  <si>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</si>
  <si>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</si>
  <si>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 Информация о фактических показателях финансово-хозяйственной деятельности организации¹¯²                                за 2019 год</t>
  </si>
  <si>
    <t>расходы на топливо всего</t>
  </si>
  <si>
    <t>общепроизводственные расходы, в том числе:</t>
  </si>
  <si>
    <t xml:space="preserve">Наименование </t>
  </si>
  <si>
    <t>Количество аварий на системах теплоснабжения (единиц на км)</t>
  </si>
  <si>
    <t>нет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</si>
  <si>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</si>
  <si>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</si>
  <si>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</si>
  <si>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</si>
  <si>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                                                 за   2019  год¹</t>
  </si>
  <si>
    <t>680031, г.Хабаровск, Матвеевское шоссе, 32</t>
  </si>
  <si>
    <t>ОАО "ХАБАРОВСКИЙ  АЭРОПОРТ"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</si>
  <si>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</si>
  <si>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</si>
  <si>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</si>
  <si>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</si>
  <si>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</si>
  <si>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г.Хабаровск, Матвеевское шоссе, 32</t>
  </si>
  <si>
    <t>2019 г.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</si>
  <si>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</si>
  <si>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Год</t>
  </si>
  <si>
    <t>Наименование службы, ответственной за прием и обработку заявок на подключение к системе теплоснабжения</t>
  </si>
  <si>
    <t>Служба теплотехнического обеспечения  ОАО  "ХАБАРОВСКИЙ  АЭРОПОРТ"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</si>
  <si>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</si>
  <si>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</si>
  <si>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</si>
  <si>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</si>
  <si>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</si>
  <si>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</si>
  <si>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</si>
  <si>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</si>
  <si>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</si>
  <si>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2019 год</t>
  </si>
  <si>
    <t>г.Хабаровск, Матвеевское шоссе,32</t>
  </si>
  <si>
    <t xml:space="preserve">неподконтрольные </t>
  </si>
  <si>
    <t>Вид деятельности организации (производство, передача и сбыт тепловой энергии)</t>
  </si>
  <si>
    <t>Себестоимость производимых товаров (оказываемых услуг) по регулируемому виду деятельности (тыс. рублей):</t>
  </si>
  <si>
    <t>Изменение стоимости основных фондов (тыс. рублей), в том числе:</t>
  </si>
  <si>
    <t>Объем покупаемой  тепловой энергии (тыс. Гкал)</t>
  </si>
  <si>
    <t xml:space="preserve">Объем тепловой энергии, отпускаемой потребителям (тыс. Гкал), в том числе: </t>
  </si>
  <si>
    <t>Технологические потери тепловой энергии при передаче по тепловым сетям (процентов)</t>
  </si>
  <si>
    <t>Среднесписочная численность основного производственного персонала (человек)</t>
  </si>
  <si>
    <t>Удельный расход электрической энергии на единицу тепловой энергии, отпускаемой в тепловую сеть (тыс. кВт.ч/Гкал)</t>
  </si>
  <si>
    <t>Удельный расход холодной воды на единицу тепловой энергии, отпускаемой в тепловую сеть (куб. м/Гкал).</t>
  </si>
  <si>
    <r>
      <t xml:space="preserve">Атрибуты решения по принятому тарифу </t>
    </r>
    <r>
      <rPr>
        <sz val="10"/>
        <color theme="1"/>
        <rFont val="Verdana"/>
        <family val="2"/>
        <charset val="204"/>
      </rPr>
      <t>(наименование, дата, номер)</t>
    </r>
  </si>
  <si>
    <t>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</si>
  <si>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0"/>
        <rFont val="Verdana"/>
        <family val="2"/>
        <charset val="204"/>
      </rPr>
      <t>3</t>
    </r>
  </si>
  <si>
    <t>680031, г.Хабаровск,Матвеевское шоссе, 32</t>
  </si>
  <si>
    <t xml:space="preserve">расходы на амортизацию основных производственных средств и аренду имущества, используемого в технологическом процессе 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</si>
  <si>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</si>
  <si>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Протяженность тепловых сетей в 2-трубном исчислении (км)</t>
  </si>
  <si>
    <t>Объем отпущенной тепловой энергии в сеть (тыс. Гкал)</t>
  </si>
  <si>
    <t>Отпущено тепловой энергии всего (тыс.Гкал)</t>
  </si>
  <si>
    <t>Производственные нужды (тыс. Гкал.)</t>
  </si>
  <si>
    <t>Технологические потери тепловой энергии при передаче по тепловым сетям (тыс.Гкал)</t>
  </si>
  <si>
    <t>Объём электроэнергии на собственные нужды (тыс.Гкал.)</t>
  </si>
  <si>
    <t xml:space="preserve">Источники тепловой энергии с установленной генерирующей мощностью менее 25 МВт </t>
  </si>
  <si>
    <t>Установленная тепловая мощность 1 источника тепловой энергии (Гкал/ч.)</t>
  </si>
  <si>
    <t>Расходы на приобретение (производство) энергетических ресурсов, холодной воды и теплоносителя (тыс.руб.)</t>
  </si>
  <si>
    <t>* - включая управленческие расходы</t>
  </si>
  <si>
    <t>Валовая прибыль  от продажи товаров и услуг (убыток) (тыс. рублей)*</t>
  </si>
  <si>
    <t>Выручка (тыс. рублей)*</t>
  </si>
  <si>
    <t>office@airkhv.ru</t>
  </si>
  <si>
    <t>8(4212) 26-36-42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</si>
</sst>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vertAlign val="superscript"/>
      <sz val="10"/>
      <name val="Verdana"/>
      <family val="2"/>
      <charset val="204"/>
    </font>
    <font>
      <u/>
      <sz val="10"/>
      <color theme="1"/>
      <name val="Verdana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1" applyFont="1"/>
    <xf numFmtId="0" fontId="5" fillId="0" borderId="0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top"/>
    </xf>
    <xf numFmtId="0" fontId="7" fillId="0" borderId="1" xfId="1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top" wrapText="1" indent="2"/>
    </xf>
    <xf numFmtId="0" fontId="7" fillId="0" borderId="1" xfId="1" applyFont="1" applyFill="1" applyBorder="1" applyAlignment="1">
      <alignment horizontal="left" vertical="top" wrapText="1" indent="6"/>
    </xf>
    <xf numFmtId="0" fontId="7" fillId="0" borderId="1" xfId="1" applyFont="1" applyFill="1" applyBorder="1" applyAlignment="1">
      <alignment horizontal="left" vertical="top" wrapText="1" indent="7"/>
    </xf>
    <xf numFmtId="10" fontId="7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4" fillId="0" borderId="0" xfId="1" applyFont="1" applyFill="1"/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9" fillId="0" borderId="1" xfId="2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0" fillId="0" borderId="1" xfId="3" applyFill="1" applyBorder="1" applyAlignment="1" applyProtection="1">
      <alignment horizontal="center" vertical="center"/>
    </xf>
  </cellXfs>
  <cellStyles count="4">
    <cellStyle name="Гиперссылка" xfId="3" builtinId="8"/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42;&#1085;&#1077;&#1096;&#1085;&#1103;&#1103;%20&#1086;&#1090;&#1095;&#1077;&#1090;&#1085;&#1086;&#1089;&#1090;&#1100;%20&#1080;%20&#1079;&#1072;&#1097;&#1080;&#1090;&#1072;%20&#1094;&#1077;&#1085;%20(&#1084;&#1086;&#1085;&#1080;&#1090;&#1086;&#1088;&#1080;&#1085;&#1075;&#1080;)/2020/&#1056;&#1072;&#1089;&#1082;&#1088;&#1099;&#1090;&#1080;&#1077;%20&#1080;&#1085;&#1092;&#1086;&#1088;&#1084;&#1072;&#1094;&#1080;&#1080;/&#1095;&#1080;&#1089;&#1090;&#1072;&#1103;%20&#1087;&#1088;&#1080;&#1073;&#1099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7;&#1077;%20&#1087;&#1083;&#1072;&#1085;&#1080;&#1088;&#1086;&#1074;&#1072;&#1085;&#1080;&#1077;/&#1042;&#1085;&#1077;&#1096;&#1085;&#1103;&#1103;%20&#1086;&#1090;&#1095;&#1077;&#1090;&#1085;&#1086;&#1089;&#1090;&#1100;%20&#1080;%20&#1079;&#1072;&#1097;&#1080;&#1090;&#1072;%20&#1094;&#1077;&#1085;%20(&#1084;&#1086;&#1085;&#1080;&#1090;&#1086;&#1088;&#1080;&#1085;&#1075;&#1080;)/2020/&#1058;&#1040;&#1056;&#1048;&#1060;&#1053;&#1040;&#1071;%20&#1050;&#1040;&#1052;&#1055;&#1040;&#1053;&#1048;&#1071;/&#1090;&#1077;&#1087;&#1083;&#1086;/&#1058;&#1045;&#1055;&#1051;&#1054;&#1069;&#1053;&#1045;&#1056;&#1043;&#1048;&#1071;%20&#1056;&#1040;&#1057;&#1063;&#1045;&#1058;%20&#1058;&#1040;&#1056;&#1048;&#1060;&#104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6">
          <cell r="D6">
            <v>31520595.860000003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одержание"/>
      <sheetName val="Содержание 2019"/>
      <sheetName val="Содержание 2020"/>
      <sheetName val="Приложение к приказу"/>
      <sheetName val="Реестр "/>
      <sheetName val="Реестр 2019"/>
      <sheetName val="Реестр 2020"/>
      <sheetName val="Реестр 2021"/>
      <sheetName val="Анкета 2019"/>
      <sheetName val="Анкета 2021"/>
      <sheetName val="Теплоэнергия 2017"/>
      <sheetName val="Теплоэнергия 2018"/>
      <sheetName val="Теплоэнергия 2019+"/>
      <sheetName val="Трубопроводы 2018"/>
      <sheetName val="Трубопроводы 2019"/>
      <sheetName val="Трубопроводы 2020"/>
      <sheetName val="Трубопроводы 2021"/>
      <sheetName val="П 3.1 Осн. произв. пок-ли 2018"/>
      <sheetName val="П 3.1 Осн. произв. пок-ли 2019"/>
      <sheetName val="П 3.1 Осн. произв. пок-ли 2020"/>
      <sheetName val="П 3.1 Осн. произв. пок-ли 2021"/>
      <sheetName val="П 4.1 Расчет полез. отп. 2018"/>
      <sheetName val="П 4.1 Расчет полез. отп. 2019"/>
      <sheetName val="П 4.1 Расчет полез. отп. 2020"/>
      <sheetName val="П 4.1 Расчет полез. отп. 2021"/>
      <sheetName val="П 4.3 Структура полез. отп.2018"/>
      <sheetName val="П 4.3 Структура полез. отп.2019"/>
      <sheetName val="П 4.3 Структура полез. отп.2020"/>
      <sheetName val="П 4.3 Структура полез. отп.2021"/>
      <sheetName val="Т2 Структура полезн. отп. 2018"/>
      <sheetName val="Т2 Структура полезн. отп. 2019"/>
      <sheetName val="Т2 Структура полезн. отп. 2020"/>
      <sheetName val="Т2 Структура полезн. отп.2021"/>
      <sheetName val="Т3 Объемные пок-ли 2018"/>
      <sheetName val="Т3 Объемные пок-ли 2019"/>
      <sheetName val="Т3 Объемные пок-ли 2020"/>
      <sheetName val="Т3 Объемные пок-ли 2021"/>
      <sheetName val="П 5.1 Операцион.(подконтр) 2017"/>
      <sheetName val="П 5.1 Операцион.(подконтр) 2018"/>
      <sheetName val="П 5.1 Операцион.(подконтр) 2019"/>
      <sheetName val="П 5.1 Операцион.(подконтр)2021"/>
      <sheetName val="П 5.2 Операцион.(подконтр) 2017"/>
      <sheetName val="П 5.2 Операцион.(подконтр) 2018"/>
      <sheetName val="П 5.2 Операцион.(подконтр) 2023"/>
      <sheetName val="П 5.2 Операцион.(подконтр)  201"/>
      <sheetName val="П 5.2 Операцион.(подконтр) 2020"/>
      <sheetName val="П 5.2 Операцион.(подконтр) 2021"/>
      <sheetName val="П 5.3 Неподконтр. расходы 2017"/>
      <sheetName val="П 5.3 Неподконтр. расходы 2018"/>
      <sheetName val="П 5.3 Неподконтр. расходы 2019"/>
      <sheetName val="П 5.3 Неподконтр. расходы 2022"/>
      <sheetName val="П 5.3 Неподконтр. расходы 2023"/>
      <sheetName val="П 5.3 Неподконтр. расходы 2020"/>
      <sheetName val="П 5.3 Неподконтр. расходы 2021"/>
      <sheetName val="П 5.4 Энергоресурсы 2017"/>
      <sheetName val="П 5.4 Энергоресурсы 2018"/>
      <sheetName val="П 5.4 Энергоресурсы 2019"/>
      <sheetName val="П 5.4 Энергоресурсы 2018-2022"/>
      <sheetName val="П 5.4 Энергоресурсы 2019-2023"/>
      <sheetName val="П 5.4 Энергоресурсы 2020"/>
      <sheetName val="П 5.4 Энергоресурсы 2021"/>
      <sheetName val="Т5 Анализ план-факт расход 2015"/>
      <sheetName val="Т5 Анализ план-факт расход 2016"/>
      <sheetName val="Т5 Анализ план-факт расход 2017"/>
      <sheetName val="Обобщ. расчет тарифа на 2017"/>
      <sheetName val="Обобщ. расчет тарифа 2018-2022"/>
      <sheetName val="Обобщ. расчет тарифа 2019-2023"/>
      <sheetName val="Обобщ. расчет тарифа на 2018"/>
      <sheetName val="РАСЧЕТ тарифа на 2019"/>
      <sheetName val="РАСЧЕТ тарифа на 2020"/>
      <sheetName val="РАСЧЕТ тарифа на 2021"/>
      <sheetName val="25 счет (2018)"/>
      <sheetName val="25 счет (2019)"/>
      <sheetName val="26 счет (2018)"/>
      <sheetName val="26 счет (2019)"/>
      <sheetName val="Расчет клининга ТТО 2019"/>
      <sheetName val="Расчет клининга ТТО 2020"/>
      <sheetName val="П 5.9 Расчет НВВ 2017"/>
      <sheetName val="П 5.9 Расчет НВВ 2018"/>
      <sheetName val="П 5.9 Расчет НВВ 2019"/>
      <sheetName val="П 5.9 Расчет НВВ 2018-2022"/>
      <sheetName val="П 5.9 Расчет НВВ 2019-2023"/>
      <sheetName val="П 5.9 Расчет НВВ 2020"/>
      <sheetName val="П 5.9 Расчет НВВ 2021"/>
      <sheetName val="П 4.7 Энергоресурсы 2017"/>
      <sheetName val="П 4.7 Энергоресурсы 2018"/>
      <sheetName val="П 4.7 Энергоресурсы 2019"/>
      <sheetName val="П 4.7 Энергоресурсы 2020"/>
      <sheetName val="П 4.7 Энергоресурсы 2021"/>
      <sheetName val="Т10 Электроэнергия 2017"/>
      <sheetName val="Т10 Электроэнергия 2018"/>
      <sheetName val="Т10 Электроэнергия 2019"/>
      <sheetName val="Т10 Электроэнергия 2020"/>
      <sheetName val="Т10 Электроэнергия 2021"/>
      <sheetName val="П 4.8 Приобрет. хол.воды 2017"/>
      <sheetName val="П 4.8 Приобрет. хол.воды 2018"/>
      <sheetName val="П 4.8 Приобрет. хол.воды 2019"/>
      <sheetName val="П 4.8 Приобрет. хол.воды 2020"/>
      <sheetName val="П 4.8 Приобрет. хол.воды 2021"/>
      <sheetName val="Т9 Вода 2017"/>
      <sheetName val="Т9 Вода 2018"/>
      <sheetName val="Т9 Вода 2019"/>
      <sheetName val="Т9 Вода 2021"/>
      <sheetName val="Зп. ср.мес. ППП на 2017"/>
      <sheetName val="Зп. ср.мес. ремонт. на 2017"/>
      <sheetName val="Зп. ср.мес. цеховые на 2017"/>
      <sheetName val="Т11 Зп. на 2017 свод"/>
      <sheetName val="ОООиНТ ППП на 2021"/>
      <sheetName val="ОООиНТ ремонт. на 2021"/>
      <sheetName val="ОООиНТ цеховые на 2021"/>
      <sheetName val="ОООиНТ Т11 Зп. на 2021"/>
      <sheetName val="ОООиНТ АУП на 2021 г."/>
      <sheetName val="ФЗП штат на 01.01.2020"/>
      <sheetName val="Амортизация 2017"/>
      <sheetName val="Амортизация 2018"/>
      <sheetName val="Амортизация 2019"/>
      <sheetName val="Амортизация 2020"/>
      <sheetName val="Амортизация 2021"/>
      <sheetName val="П 4.10 Амортизация 2016"/>
      <sheetName val="П 4.10 Амортизация 2018"/>
      <sheetName val="П 4.10 Амортизация 2019"/>
      <sheetName val="4.Амортизация 2020"/>
      <sheetName val="Ремонты 2017"/>
      <sheetName val="Ремонты 2018"/>
      <sheetName val="Ремонты 2019"/>
      <sheetName val="Ремонты 2021"/>
      <sheetName val="Цеховые 2015"/>
      <sheetName val="Цеховые 2018"/>
      <sheetName val="Цеховые 2019"/>
      <sheetName val="Цеховые 2021"/>
      <sheetName val="Общехоз 2017"/>
      <sheetName val="Общехоз 2018"/>
      <sheetName val="Общехоз 2019"/>
      <sheetName val="Общехоз 2021"/>
      <sheetName val="Выручка"/>
      <sheetName val="Прибыль 2017"/>
      <sheetName val="Прибыль 2018"/>
      <sheetName val="Прибыль 2019"/>
      <sheetName val="Прибыль 2020"/>
      <sheetName val="Прибыль 2021"/>
      <sheetName val="ВСХ"/>
      <sheetName val="Налоги 2017"/>
      <sheetName val="Налоги 2018"/>
      <sheetName val="Налоги 2019"/>
      <sheetName val="Налоги 2020"/>
      <sheetName val="Налоги 2021"/>
      <sheetName val="Налог на имущество 2016"/>
      <sheetName val="Налог на имущество 2018"/>
      <sheetName val="Налог на имущество 2019"/>
      <sheetName val="Налог на имущество 2019 (2)"/>
      <sheetName val="Налог на имущество 2020)"/>
      <sheetName val="Налог на имущество 2021"/>
      <sheetName val="Земельный налог 2016"/>
      <sheetName val="Земельный налог 2018"/>
      <sheetName val="Земельный налог 2019"/>
      <sheetName val="Земельный налог 2020"/>
      <sheetName val="Земельный налог 2021"/>
      <sheetName val="Связь 2017"/>
      <sheetName val="Связь 2018"/>
      <sheetName val="Связь 2019"/>
      <sheetName val="Связь 2021"/>
      <sheetName val="Строит.мат.факт 2015"/>
      <sheetName val="Строит.мат.факт 2016"/>
      <sheetName val="Строит.мат.факт 2017"/>
      <sheetName val="Осн.материалы факт 2015"/>
      <sheetName val="Осн.материалы факт 2016"/>
      <sheetName val="Осн.материалы факт 2017"/>
      <sheetName val="Обобщ. расчет тарифа на 2016"/>
      <sheetName val="Потери Абызовой"/>
      <sheetName val="Сравнение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D8">
            <v>8.7637599999999996</v>
          </cell>
        </row>
        <row r="33">
          <cell r="D33">
            <v>16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>
        <row r="14">
          <cell r="I14">
            <v>122.3</v>
          </cell>
        </row>
        <row r="18">
          <cell r="I18">
            <v>2310.143</v>
          </cell>
        </row>
        <row r="19">
          <cell r="I19">
            <v>0.10423999959209036</v>
          </cell>
        </row>
        <row r="32">
          <cell r="I32">
            <v>6397.2630000000008</v>
          </cell>
        </row>
        <row r="37">
          <cell r="I37">
            <v>778.86044000000004</v>
          </cell>
        </row>
        <row r="39">
          <cell r="I39">
            <v>481.83393999999998</v>
          </cell>
        </row>
        <row r="42">
          <cell r="I42">
            <v>3495.8794400000006</v>
          </cell>
        </row>
        <row r="45">
          <cell r="I45">
            <v>1381.6648299999999</v>
          </cell>
        </row>
        <row r="48">
          <cell r="I48">
            <v>1072.3364339999998</v>
          </cell>
        </row>
        <row r="51">
          <cell r="I51">
            <v>1066.5534161372846</v>
          </cell>
        </row>
        <row r="54">
          <cell r="I54">
            <v>22.318020000000001</v>
          </cell>
        </row>
        <row r="55">
          <cell r="I55">
            <v>28.124769999999998</v>
          </cell>
        </row>
        <row r="66">
          <cell r="I66">
            <v>3536.1222421892562</v>
          </cell>
        </row>
        <row r="69">
          <cell r="I69">
            <v>4334.0544903097343</v>
          </cell>
        </row>
        <row r="80">
          <cell r="I80">
            <v>2132.9959725217345</v>
          </cell>
        </row>
        <row r="82">
          <cell r="I82">
            <v>1717.2850899999999</v>
          </cell>
        </row>
        <row r="84">
          <cell r="I84">
            <v>97.758963288000004</v>
          </cell>
        </row>
        <row r="123">
          <cell r="I123">
            <v>2575.2872527556319</v>
          </cell>
        </row>
        <row r="125">
          <cell r="I125">
            <v>883.31840000000011</v>
          </cell>
        </row>
        <row r="126">
          <cell r="I126">
            <v>2.9154688193471703</v>
          </cell>
        </row>
        <row r="133">
          <cell r="I133">
            <v>32364.25492485</v>
          </cell>
        </row>
        <row r="134">
          <cell r="I134">
            <v>12464.968999999999</v>
          </cell>
        </row>
        <row r="136">
          <cell r="I136">
            <v>9696.8019999999997</v>
          </cell>
        </row>
        <row r="138">
          <cell r="I138">
            <v>404.69026500000001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irkhv.ru/" TargetMode="External"/><Relationship Id="rId1" Type="http://schemas.openxmlformats.org/officeDocument/2006/relationships/hyperlink" Target="mailto:office@airkh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4"/>
  <sheetViews>
    <sheetView workbookViewId="0">
      <selection sqref="A1:H27"/>
    </sheetView>
  </sheetViews>
  <sheetFormatPr defaultRowHeight="12.75" x14ac:dyDescent="0.25"/>
  <cols>
    <col min="1" max="1" width="19.42578125" style="1" customWidth="1"/>
    <col min="2" max="2" width="31.28515625" style="1" customWidth="1"/>
    <col min="3" max="3" width="13.42578125" style="1" customWidth="1"/>
    <col min="4" max="4" width="12.5703125" style="1" customWidth="1"/>
    <col min="5" max="5" width="13.140625" style="1" customWidth="1"/>
    <col min="6" max="6" width="13.5703125" style="1" customWidth="1"/>
    <col min="7" max="7" width="14.140625" style="1" customWidth="1"/>
    <col min="8" max="8" width="18.140625" style="1" customWidth="1"/>
    <col min="9" max="256" width="9.140625" style="1"/>
    <col min="257" max="257" width="19.42578125" style="1" customWidth="1"/>
    <col min="258" max="258" width="31.28515625" style="1" customWidth="1"/>
    <col min="259" max="259" width="13.42578125" style="1" customWidth="1"/>
    <col min="260" max="260" width="12.5703125" style="1" customWidth="1"/>
    <col min="261" max="261" width="13.140625" style="1" customWidth="1"/>
    <col min="262" max="262" width="13.5703125" style="1" customWidth="1"/>
    <col min="263" max="263" width="14.140625" style="1" customWidth="1"/>
    <col min="264" max="264" width="18.140625" style="1" customWidth="1"/>
    <col min="265" max="512" width="9.140625" style="1"/>
    <col min="513" max="513" width="19.42578125" style="1" customWidth="1"/>
    <col min="514" max="514" width="31.28515625" style="1" customWidth="1"/>
    <col min="515" max="515" width="13.42578125" style="1" customWidth="1"/>
    <col min="516" max="516" width="12.5703125" style="1" customWidth="1"/>
    <col min="517" max="517" width="13.140625" style="1" customWidth="1"/>
    <col min="518" max="518" width="13.5703125" style="1" customWidth="1"/>
    <col min="519" max="519" width="14.140625" style="1" customWidth="1"/>
    <col min="520" max="520" width="18.140625" style="1" customWidth="1"/>
    <col min="521" max="768" width="9.140625" style="1"/>
    <col min="769" max="769" width="19.42578125" style="1" customWidth="1"/>
    <col min="770" max="770" width="31.28515625" style="1" customWidth="1"/>
    <col min="771" max="771" width="13.42578125" style="1" customWidth="1"/>
    <col min="772" max="772" width="12.5703125" style="1" customWidth="1"/>
    <col min="773" max="773" width="13.140625" style="1" customWidth="1"/>
    <col min="774" max="774" width="13.5703125" style="1" customWidth="1"/>
    <col min="775" max="775" width="14.140625" style="1" customWidth="1"/>
    <col min="776" max="776" width="18.140625" style="1" customWidth="1"/>
    <col min="777" max="1024" width="9.140625" style="1"/>
    <col min="1025" max="1025" width="19.42578125" style="1" customWidth="1"/>
    <col min="1026" max="1026" width="31.28515625" style="1" customWidth="1"/>
    <col min="1027" max="1027" width="13.42578125" style="1" customWidth="1"/>
    <col min="1028" max="1028" width="12.5703125" style="1" customWidth="1"/>
    <col min="1029" max="1029" width="13.140625" style="1" customWidth="1"/>
    <col min="1030" max="1030" width="13.5703125" style="1" customWidth="1"/>
    <col min="1031" max="1031" width="14.140625" style="1" customWidth="1"/>
    <col min="1032" max="1032" width="18.140625" style="1" customWidth="1"/>
    <col min="1033" max="1280" width="9.140625" style="1"/>
    <col min="1281" max="1281" width="19.42578125" style="1" customWidth="1"/>
    <col min="1282" max="1282" width="31.28515625" style="1" customWidth="1"/>
    <col min="1283" max="1283" width="13.42578125" style="1" customWidth="1"/>
    <col min="1284" max="1284" width="12.5703125" style="1" customWidth="1"/>
    <col min="1285" max="1285" width="13.140625" style="1" customWidth="1"/>
    <col min="1286" max="1286" width="13.5703125" style="1" customWidth="1"/>
    <col min="1287" max="1287" width="14.140625" style="1" customWidth="1"/>
    <col min="1288" max="1288" width="18.140625" style="1" customWidth="1"/>
    <col min="1289" max="1536" width="9.140625" style="1"/>
    <col min="1537" max="1537" width="19.42578125" style="1" customWidth="1"/>
    <col min="1538" max="1538" width="31.28515625" style="1" customWidth="1"/>
    <col min="1539" max="1539" width="13.42578125" style="1" customWidth="1"/>
    <col min="1540" max="1540" width="12.5703125" style="1" customWidth="1"/>
    <col min="1541" max="1541" width="13.140625" style="1" customWidth="1"/>
    <col min="1542" max="1542" width="13.5703125" style="1" customWidth="1"/>
    <col min="1543" max="1543" width="14.140625" style="1" customWidth="1"/>
    <col min="1544" max="1544" width="18.140625" style="1" customWidth="1"/>
    <col min="1545" max="1792" width="9.140625" style="1"/>
    <col min="1793" max="1793" width="19.42578125" style="1" customWidth="1"/>
    <col min="1794" max="1794" width="31.28515625" style="1" customWidth="1"/>
    <col min="1795" max="1795" width="13.42578125" style="1" customWidth="1"/>
    <col min="1796" max="1796" width="12.5703125" style="1" customWidth="1"/>
    <col min="1797" max="1797" width="13.140625" style="1" customWidth="1"/>
    <col min="1798" max="1798" width="13.5703125" style="1" customWidth="1"/>
    <col min="1799" max="1799" width="14.140625" style="1" customWidth="1"/>
    <col min="1800" max="1800" width="18.140625" style="1" customWidth="1"/>
    <col min="1801" max="2048" width="9.140625" style="1"/>
    <col min="2049" max="2049" width="19.42578125" style="1" customWidth="1"/>
    <col min="2050" max="2050" width="31.28515625" style="1" customWidth="1"/>
    <col min="2051" max="2051" width="13.42578125" style="1" customWidth="1"/>
    <col min="2052" max="2052" width="12.5703125" style="1" customWidth="1"/>
    <col min="2053" max="2053" width="13.140625" style="1" customWidth="1"/>
    <col min="2054" max="2054" width="13.5703125" style="1" customWidth="1"/>
    <col min="2055" max="2055" width="14.140625" style="1" customWidth="1"/>
    <col min="2056" max="2056" width="18.140625" style="1" customWidth="1"/>
    <col min="2057" max="2304" width="9.140625" style="1"/>
    <col min="2305" max="2305" width="19.42578125" style="1" customWidth="1"/>
    <col min="2306" max="2306" width="31.28515625" style="1" customWidth="1"/>
    <col min="2307" max="2307" width="13.42578125" style="1" customWidth="1"/>
    <col min="2308" max="2308" width="12.5703125" style="1" customWidth="1"/>
    <col min="2309" max="2309" width="13.140625" style="1" customWidth="1"/>
    <col min="2310" max="2310" width="13.5703125" style="1" customWidth="1"/>
    <col min="2311" max="2311" width="14.140625" style="1" customWidth="1"/>
    <col min="2312" max="2312" width="18.140625" style="1" customWidth="1"/>
    <col min="2313" max="2560" width="9.140625" style="1"/>
    <col min="2561" max="2561" width="19.42578125" style="1" customWidth="1"/>
    <col min="2562" max="2562" width="31.28515625" style="1" customWidth="1"/>
    <col min="2563" max="2563" width="13.42578125" style="1" customWidth="1"/>
    <col min="2564" max="2564" width="12.5703125" style="1" customWidth="1"/>
    <col min="2565" max="2565" width="13.140625" style="1" customWidth="1"/>
    <col min="2566" max="2566" width="13.5703125" style="1" customWidth="1"/>
    <col min="2567" max="2567" width="14.140625" style="1" customWidth="1"/>
    <col min="2568" max="2568" width="18.140625" style="1" customWidth="1"/>
    <col min="2569" max="2816" width="9.140625" style="1"/>
    <col min="2817" max="2817" width="19.42578125" style="1" customWidth="1"/>
    <col min="2818" max="2818" width="31.28515625" style="1" customWidth="1"/>
    <col min="2819" max="2819" width="13.42578125" style="1" customWidth="1"/>
    <col min="2820" max="2820" width="12.5703125" style="1" customWidth="1"/>
    <col min="2821" max="2821" width="13.140625" style="1" customWidth="1"/>
    <col min="2822" max="2822" width="13.5703125" style="1" customWidth="1"/>
    <col min="2823" max="2823" width="14.140625" style="1" customWidth="1"/>
    <col min="2824" max="2824" width="18.140625" style="1" customWidth="1"/>
    <col min="2825" max="3072" width="9.140625" style="1"/>
    <col min="3073" max="3073" width="19.42578125" style="1" customWidth="1"/>
    <col min="3074" max="3074" width="31.28515625" style="1" customWidth="1"/>
    <col min="3075" max="3075" width="13.42578125" style="1" customWidth="1"/>
    <col min="3076" max="3076" width="12.5703125" style="1" customWidth="1"/>
    <col min="3077" max="3077" width="13.140625" style="1" customWidth="1"/>
    <col min="3078" max="3078" width="13.5703125" style="1" customWidth="1"/>
    <col min="3079" max="3079" width="14.140625" style="1" customWidth="1"/>
    <col min="3080" max="3080" width="18.140625" style="1" customWidth="1"/>
    <col min="3081" max="3328" width="9.140625" style="1"/>
    <col min="3329" max="3329" width="19.42578125" style="1" customWidth="1"/>
    <col min="3330" max="3330" width="31.28515625" style="1" customWidth="1"/>
    <col min="3331" max="3331" width="13.42578125" style="1" customWidth="1"/>
    <col min="3332" max="3332" width="12.5703125" style="1" customWidth="1"/>
    <col min="3333" max="3333" width="13.140625" style="1" customWidth="1"/>
    <col min="3334" max="3334" width="13.5703125" style="1" customWidth="1"/>
    <col min="3335" max="3335" width="14.140625" style="1" customWidth="1"/>
    <col min="3336" max="3336" width="18.140625" style="1" customWidth="1"/>
    <col min="3337" max="3584" width="9.140625" style="1"/>
    <col min="3585" max="3585" width="19.42578125" style="1" customWidth="1"/>
    <col min="3586" max="3586" width="31.28515625" style="1" customWidth="1"/>
    <col min="3587" max="3587" width="13.42578125" style="1" customWidth="1"/>
    <col min="3588" max="3588" width="12.5703125" style="1" customWidth="1"/>
    <col min="3589" max="3589" width="13.140625" style="1" customWidth="1"/>
    <col min="3590" max="3590" width="13.5703125" style="1" customWidth="1"/>
    <col min="3591" max="3591" width="14.140625" style="1" customWidth="1"/>
    <col min="3592" max="3592" width="18.140625" style="1" customWidth="1"/>
    <col min="3593" max="3840" width="9.140625" style="1"/>
    <col min="3841" max="3841" width="19.42578125" style="1" customWidth="1"/>
    <col min="3842" max="3842" width="31.28515625" style="1" customWidth="1"/>
    <col min="3843" max="3843" width="13.42578125" style="1" customWidth="1"/>
    <col min="3844" max="3844" width="12.5703125" style="1" customWidth="1"/>
    <col min="3845" max="3845" width="13.140625" style="1" customWidth="1"/>
    <col min="3846" max="3846" width="13.5703125" style="1" customWidth="1"/>
    <col min="3847" max="3847" width="14.140625" style="1" customWidth="1"/>
    <col min="3848" max="3848" width="18.140625" style="1" customWidth="1"/>
    <col min="3849" max="4096" width="9.140625" style="1"/>
    <col min="4097" max="4097" width="19.42578125" style="1" customWidth="1"/>
    <col min="4098" max="4098" width="31.28515625" style="1" customWidth="1"/>
    <col min="4099" max="4099" width="13.42578125" style="1" customWidth="1"/>
    <col min="4100" max="4100" width="12.5703125" style="1" customWidth="1"/>
    <col min="4101" max="4101" width="13.140625" style="1" customWidth="1"/>
    <col min="4102" max="4102" width="13.5703125" style="1" customWidth="1"/>
    <col min="4103" max="4103" width="14.140625" style="1" customWidth="1"/>
    <col min="4104" max="4104" width="18.140625" style="1" customWidth="1"/>
    <col min="4105" max="4352" width="9.140625" style="1"/>
    <col min="4353" max="4353" width="19.42578125" style="1" customWidth="1"/>
    <col min="4354" max="4354" width="31.28515625" style="1" customWidth="1"/>
    <col min="4355" max="4355" width="13.42578125" style="1" customWidth="1"/>
    <col min="4356" max="4356" width="12.5703125" style="1" customWidth="1"/>
    <col min="4357" max="4357" width="13.140625" style="1" customWidth="1"/>
    <col min="4358" max="4358" width="13.5703125" style="1" customWidth="1"/>
    <col min="4359" max="4359" width="14.140625" style="1" customWidth="1"/>
    <col min="4360" max="4360" width="18.140625" style="1" customWidth="1"/>
    <col min="4361" max="4608" width="9.140625" style="1"/>
    <col min="4609" max="4609" width="19.42578125" style="1" customWidth="1"/>
    <col min="4610" max="4610" width="31.28515625" style="1" customWidth="1"/>
    <col min="4611" max="4611" width="13.42578125" style="1" customWidth="1"/>
    <col min="4612" max="4612" width="12.5703125" style="1" customWidth="1"/>
    <col min="4613" max="4613" width="13.140625" style="1" customWidth="1"/>
    <col min="4614" max="4614" width="13.5703125" style="1" customWidth="1"/>
    <col min="4615" max="4615" width="14.140625" style="1" customWidth="1"/>
    <col min="4616" max="4616" width="18.140625" style="1" customWidth="1"/>
    <col min="4617" max="4864" width="9.140625" style="1"/>
    <col min="4865" max="4865" width="19.42578125" style="1" customWidth="1"/>
    <col min="4866" max="4866" width="31.28515625" style="1" customWidth="1"/>
    <col min="4867" max="4867" width="13.42578125" style="1" customWidth="1"/>
    <col min="4868" max="4868" width="12.5703125" style="1" customWidth="1"/>
    <col min="4869" max="4869" width="13.140625" style="1" customWidth="1"/>
    <col min="4870" max="4870" width="13.5703125" style="1" customWidth="1"/>
    <col min="4871" max="4871" width="14.140625" style="1" customWidth="1"/>
    <col min="4872" max="4872" width="18.140625" style="1" customWidth="1"/>
    <col min="4873" max="5120" width="9.140625" style="1"/>
    <col min="5121" max="5121" width="19.42578125" style="1" customWidth="1"/>
    <col min="5122" max="5122" width="31.28515625" style="1" customWidth="1"/>
    <col min="5123" max="5123" width="13.42578125" style="1" customWidth="1"/>
    <col min="5124" max="5124" width="12.5703125" style="1" customWidth="1"/>
    <col min="5125" max="5125" width="13.140625" style="1" customWidth="1"/>
    <col min="5126" max="5126" width="13.5703125" style="1" customWidth="1"/>
    <col min="5127" max="5127" width="14.140625" style="1" customWidth="1"/>
    <col min="5128" max="5128" width="18.140625" style="1" customWidth="1"/>
    <col min="5129" max="5376" width="9.140625" style="1"/>
    <col min="5377" max="5377" width="19.42578125" style="1" customWidth="1"/>
    <col min="5378" max="5378" width="31.28515625" style="1" customWidth="1"/>
    <col min="5379" max="5379" width="13.42578125" style="1" customWidth="1"/>
    <col min="5380" max="5380" width="12.5703125" style="1" customWidth="1"/>
    <col min="5381" max="5381" width="13.140625" style="1" customWidth="1"/>
    <col min="5382" max="5382" width="13.5703125" style="1" customWidth="1"/>
    <col min="5383" max="5383" width="14.140625" style="1" customWidth="1"/>
    <col min="5384" max="5384" width="18.140625" style="1" customWidth="1"/>
    <col min="5385" max="5632" width="9.140625" style="1"/>
    <col min="5633" max="5633" width="19.42578125" style="1" customWidth="1"/>
    <col min="5634" max="5634" width="31.28515625" style="1" customWidth="1"/>
    <col min="5635" max="5635" width="13.42578125" style="1" customWidth="1"/>
    <col min="5636" max="5636" width="12.5703125" style="1" customWidth="1"/>
    <col min="5637" max="5637" width="13.140625" style="1" customWidth="1"/>
    <col min="5638" max="5638" width="13.5703125" style="1" customWidth="1"/>
    <col min="5639" max="5639" width="14.140625" style="1" customWidth="1"/>
    <col min="5640" max="5640" width="18.140625" style="1" customWidth="1"/>
    <col min="5641" max="5888" width="9.140625" style="1"/>
    <col min="5889" max="5889" width="19.42578125" style="1" customWidth="1"/>
    <col min="5890" max="5890" width="31.28515625" style="1" customWidth="1"/>
    <col min="5891" max="5891" width="13.42578125" style="1" customWidth="1"/>
    <col min="5892" max="5892" width="12.5703125" style="1" customWidth="1"/>
    <col min="5893" max="5893" width="13.140625" style="1" customWidth="1"/>
    <col min="5894" max="5894" width="13.5703125" style="1" customWidth="1"/>
    <col min="5895" max="5895" width="14.140625" style="1" customWidth="1"/>
    <col min="5896" max="5896" width="18.140625" style="1" customWidth="1"/>
    <col min="5897" max="6144" width="9.140625" style="1"/>
    <col min="6145" max="6145" width="19.42578125" style="1" customWidth="1"/>
    <col min="6146" max="6146" width="31.28515625" style="1" customWidth="1"/>
    <col min="6147" max="6147" width="13.42578125" style="1" customWidth="1"/>
    <col min="6148" max="6148" width="12.5703125" style="1" customWidth="1"/>
    <col min="6149" max="6149" width="13.140625" style="1" customWidth="1"/>
    <col min="6150" max="6150" width="13.5703125" style="1" customWidth="1"/>
    <col min="6151" max="6151" width="14.140625" style="1" customWidth="1"/>
    <col min="6152" max="6152" width="18.140625" style="1" customWidth="1"/>
    <col min="6153" max="6400" width="9.140625" style="1"/>
    <col min="6401" max="6401" width="19.42578125" style="1" customWidth="1"/>
    <col min="6402" max="6402" width="31.28515625" style="1" customWidth="1"/>
    <col min="6403" max="6403" width="13.42578125" style="1" customWidth="1"/>
    <col min="6404" max="6404" width="12.5703125" style="1" customWidth="1"/>
    <col min="6405" max="6405" width="13.140625" style="1" customWidth="1"/>
    <col min="6406" max="6406" width="13.5703125" style="1" customWidth="1"/>
    <col min="6407" max="6407" width="14.140625" style="1" customWidth="1"/>
    <col min="6408" max="6408" width="18.140625" style="1" customWidth="1"/>
    <col min="6409" max="6656" width="9.140625" style="1"/>
    <col min="6657" max="6657" width="19.42578125" style="1" customWidth="1"/>
    <col min="6658" max="6658" width="31.28515625" style="1" customWidth="1"/>
    <col min="6659" max="6659" width="13.42578125" style="1" customWidth="1"/>
    <col min="6660" max="6660" width="12.5703125" style="1" customWidth="1"/>
    <col min="6661" max="6661" width="13.140625" style="1" customWidth="1"/>
    <col min="6662" max="6662" width="13.5703125" style="1" customWidth="1"/>
    <col min="6663" max="6663" width="14.140625" style="1" customWidth="1"/>
    <col min="6664" max="6664" width="18.140625" style="1" customWidth="1"/>
    <col min="6665" max="6912" width="9.140625" style="1"/>
    <col min="6913" max="6913" width="19.42578125" style="1" customWidth="1"/>
    <col min="6914" max="6914" width="31.28515625" style="1" customWidth="1"/>
    <col min="6915" max="6915" width="13.42578125" style="1" customWidth="1"/>
    <col min="6916" max="6916" width="12.5703125" style="1" customWidth="1"/>
    <col min="6917" max="6917" width="13.140625" style="1" customWidth="1"/>
    <col min="6918" max="6918" width="13.5703125" style="1" customWidth="1"/>
    <col min="6919" max="6919" width="14.140625" style="1" customWidth="1"/>
    <col min="6920" max="6920" width="18.140625" style="1" customWidth="1"/>
    <col min="6921" max="7168" width="9.140625" style="1"/>
    <col min="7169" max="7169" width="19.42578125" style="1" customWidth="1"/>
    <col min="7170" max="7170" width="31.28515625" style="1" customWidth="1"/>
    <col min="7171" max="7171" width="13.42578125" style="1" customWidth="1"/>
    <col min="7172" max="7172" width="12.5703125" style="1" customWidth="1"/>
    <col min="7173" max="7173" width="13.140625" style="1" customWidth="1"/>
    <col min="7174" max="7174" width="13.5703125" style="1" customWidth="1"/>
    <col min="7175" max="7175" width="14.140625" style="1" customWidth="1"/>
    <col min="7176" max="7176" width="18.140625" style="1" customWidth="1"/>
    <col min="7177" max="7424" width="9.140625" style="1"/>
    <col min="7425" max="7425" width="19.42578125" style="1" customWidth="1"/>
    <col min="7426" max="7426" width="31.28515625" style="1" customWidth="1"/>
    <col min="7427" max="7427" width="13.42578125" style="1" customWidth="1"/>
    <col min="7428" max="7428" width="12.5703125" style="1" customWidth="1"/>
    <col min="7429" max="7429" width="13.140625" style="1" customWidth="1"/>
    <col min="7430" max="7430" width="13.5703125" style="1" customWidth="1"/>
    <col min="7431" max="7431" width="14.140625" style="1" customWidth="1"/>
    <col min="7432" max="7432" width="18.140625" style="1" customWidth="1"/>
    <col min="7433" max="7680" width="9.140625" style="1"/>
    <col min="7681" max="7681" width="19.42578125" style="1" customWidth="1"/>
    <col min="7682" max="7682" width="31.28515625" style="1" customWidth="1"/>
    <col min="7683" max="7683" width="13.42578125" style="1" customWidth="1"/>
    <col min="7684" max="7684" width="12.5703125" style="1" customWidth="1"/>
    <col min="7685" max="7685" width="13.140625" style="1" customWidth="1"/>
    <col min="7686" max="7686" width="13.5703125" style="1" customWidth="1"/>
    <col min="7687" max="7687" width="14.140625" style="1" customWidth="1"/>
    <col min="7688" max="7688" width="18.140625" style="1" customWidth="1"/>
    <col min="7689" max="7936" width="9.140625" style="1"/>
    <col min="7937" max="7937" width="19.42578125" style="1" customWidth="1"/>
    <col min="7938" max="7938" width="31.28515625" style="1" customWidth="1"/>
    <col min="7939" max="7939" width="13.42578125" style="1" customWidth="1"/>
    <col min="7940" max="7940" width="12.5703125" style="1" customWidth="1"/>
    <col min="7941" max="7941" width="13.140625" style="1" customWidth="1"/>
    <col min="7942" max="7942" width="13.5703125" style="1" customWidth="1"/>
    <col min="7943" max="7943" width="14.140625" style="1" customWidth="1"/>
    <col min="7944" max="7944" width="18.140625" style="1" customWidth="1"/>
    <col min="7945" max="8192" width="9.140625" style="1"/>
    <col min="8193" max="8193" width="19.42578125" style="1" customWidth="1"/>
    <col min="8194" max="8194" width="31.28515625" style="1" customWidth="1"/>
    <col min="8195" max="8195" width="13.42578125" style="1" customWidth="1"/>
    <col min="8196" max="8196" width="12.5703125" style="1" customWidth="1"/>
    <col min="8197" max="8197" width="13.140625" style="1" customWidth="1"/>
    <col min="8198" max="8198" width="13.5703125" style="1" customWidth="1"/>
    <col min="8199" max="8199" width="14.140625" style="1" customWidth="1"/>
    <col min="8200" max="8200" width="18.140625" style="1" customWidth="1"/>
    <col min="8201" max="8448" width="9.140625" style="1"/>
    <col min="8449" max="8449" width="19.42578125" style="1" customWidth="1"/>
    <col min="8450" max="8450" width="31.28515625" style="1" customWidth="1"/>
    <col min="8451" max="8451" width="13.42578125" style="1" customWidth="1"/>
    <col min="8452" max="8452" width="12.5703125" style="1" customWidth="1"/>
    <col min="8453" max="8453" width="13.140625" style="1" customWidth="1"/>
    <col min="8454" max="8454" width="13.5703125" style="1" customWidth="1"/>
    <col min="8455" max="8455" width="14.140625" style="1" customWidth="1"/>
    <col min="8456" max="8456" width="18.140625" style="1" customWidth="1"/>
    <col min="8457" max="8704" width="9.140625" style="1"/>
    <col min="8705" max="8705" width="19.42578125" style="1" customWidth="1"/>
    <col min="8706" max="8706" width="31.28515625" style="1" customWidth="1"/>
    <col min="8707" max="8707" width="13.42578125" style="1" customWidth="1"/>
    <col min="8708" max="8708" width="12.5703125" style="1" customWidth="1"/>
    <col min="8709" max="8709" width="13.140625" style="1" customWidth="1"/>
    <col min="8710" max="8710" width="13.5703125" style="1" customWidth="1"/>
    <col min="8711" max="8711" width="14.140625" style="1" customWidth="1"/>
    <col min="8712" max="8712" width="18.140625" style="1" customWidth="1"/>
    <col min="8713" max="8960" width="9.140625" style="1"/>
    <col min="8961" max="8961" width="19.42578125" style="1" customWidth="1"/>
    <col min="8962" max="8962" width="31.28515625" style="1" customWidth="1"/>
    <col min="8963" max="8963" width="13.42578125" style="1" customWidth="1"/>
    <col min="8964" max="8964" width="12.5703125" style="1" customWidth="1"/>
    <col min="8965" max="8965" width="13.140625" style="1" customWidth="1"/>
    <col min="8966" max="8966" width="13.5703125" style="1" customWidth="1"/>
    <col min="8967" max="8967" width="14.140625" style="1" customWidth="1"/>
    <col min="8968" max="8968" width="18.140625" style="1" customWidth="1"/>
    <col min="8969" max="9216" width="9.140625" style="1"/>
    <col min="9217" max="9217" width="19.42578125" style="1" customWidth="1"/>
    <col min="9218" max="9218" width="31.28515625" style="1" customWidth="1"/>
    <col min="9219" max="9219" width="13.42578125" style="1" customWidth="1"/>
    <col min="9220" max="9220" width="12.5703125" style="1" customWidth="1"/>
    <col min="9221" max="9221" width="13.140625" style="1" customWidth="1"/>
    <col min="9222" max="9222" width="13.5703125" style="1" customWidth="1"/>
    <col min="9223" max="9223" width="14.140625" style="1" customWidth="1"/>
    <col min="9224" max="9224" width="18.140625" style="1" customWidth="1"/>
    <col min="9225" max="9472" width="9.140625" style="1"/>
    <col min="9473" max="9473" width="19.42578125" style="1" customWidth="1"/>
    <col min="9474" max="9474" width="31.28515625" style="1" customWidth="1"/>
    <col min="9475" max="9475" width="13.42578125" style="1" customWidth="1"/>
    <col min="9476" max="9476" width="12.5703125" style="1" customWidth="1"/>
    <col min="9477" max="9477" width="13.140625" style="1" customWidth="1"/>
    <col min="9478" max="9478" width="13.5703125" style="1" customWidth="1"/>
    <col min="9479" max="9479" width="14.140625" style="1" customWidth="1"/>
    <col min="9480" max="9480" width="18.140625" style="1" customWidth="1"/>
    <col min="9481" max="9728" width="9.140625" style="1"/>
    <col min="9729" max="9729" width="19.42578125" style="1" customWidth="1"/>
    <col min="9730" max="9730" width="31.28515625" style="1" customWidth="1"/>
    <col min="9731" max="9731" width="13.42578125" style="1" customWidth="1"/>
    <col min="9732" max="9732" width="12.5703125" style="1" customWidth="1"/>
    <col min="9733" max="9733" width="13.140625" style="1" customWidth="1"/>
    <col min="9734" max="9734" width="13.5703125" style="1" customWidth="1"/>
    <col min="9735" max="9735" width="14.140625" style="1" customWidth="1"/>
    <col min="9736" max="9736" width="18.140625" style="1" customWidth="1"/>
    <col min="9737" max="9984" width="9.140625" style="1"/>
    <col min="9985" max="9985" width="19.42578125" style="1" customWidth="1"/>
    <col min="9986" max="9986" width="31.28515625" style="1" customWidth="1"/>
    <col min="9987" max="9987" width="13.42578125" style="1" customWidth="1"/>
    <col min="9988" max="9988" width="12.5703125" style="1" customWidth="1"/>
    <col min="9989" max="9989" width="13.140625" style="1" customWidth="1"/>
    <col min="9990" max="9990" width="13.5703125" style="1" customWidth="1"/>
    <col min="9991" max="9991" width="14.140625" style="1" customWidth="1"/>
    <col min="9992" max="9992" width="18.140625" style="1" customWidth="1"/>
    <col min="9993" max="10240" width="9.140625" style="1"/>
    <col min="10241" max="10241" width="19.42578125" style="1" customWidth="1"/>
    <col min="10242" max="10242" width="31.28515625" style="1" customWidth="1"/>
    <col min="10243" max="10243" width="13.42578125" style="1" customWidth="1"/>
    <col min="10244" max="10244" width="12.5703125" style="1" customWidth="1"/>
    <col min="10245" max="10245" width="13.140625" style="1" customWidth="1"/>
    <col min="10246" max="10246" width="13.5703125" style="1" customWidth="1"/>
    <col min="10247" max="10247" width="14.140625" style="1" customWidth="1"/>
    <col min="10248" max="10248" width="18.140625" style="1" customWidth="1"/>
    <col min="10249" max="10496" width="9.140625" style="1"/>
    <col min="10497" max="10497" width="19.42578125" style="1" customWidth="1"/>
    <col min="10498" max="10498" width="31.28515625" style="1" customWidth="1"/>
    <col min="10499" max="10499" width="13.42578125" style="1" customWidth="1"/>
    <col min="10500" max="10500" width="12.5703125" style="1" customWidth="1"/>
    <col min="10501" max="10501" width="13.140625" style="1" customWidth="1"/>
    <col min="10502" max="10502" width="13.5703125" style="1" customWidth="1"/>
    <col min="10503" max="10503" width="14.140625" style="1" customWidth="1"/>
    <col min="10504" max="10504" width="18.140625" style="1" customWidth="1"/>
    <col min="10505" max="10752" width="9.140625" style="1"/>
    <col min="10753" max="10753" width="19.42578125" style="1" customWidth="1"/>
    <col min="10754" max="10754" width="31.28515625" style="1" customWidth="1"/>
    <col min="10755" max="10755" width="13.42578125" style="1" customWidth="1"/>
    <col min="10756" max="10756" width="12.5703125" style="1" customWidth="1"/>
    <col min="10757" max="10757" width="13.140625" style="1" customWidth="1"/>
    <col min="10758" max="10758" width="13.5703125" style="1" customWidth="1"/>
    <col min="10759" max="10759" width="14.140625" style="1" customWidth="1"/>
    <col min="10760" max="10760" width="18.140625" style="1" customWidth="1"/>
    <col min="10761" max="11008" width="9.140625" style="1"/>
    <col min="11009" max="11009" width="19.42578125" style="1" customWidth="1"/>
    <col min="11010" max="11010" width="31.28515625" style="1" customWidth="1"/>
    <col min="11011" max="11011" width="13.42578125" style="1" customWidth="1"/>
    <col min="11012" max="11012" width="12.5703125" style="1" customWidth="1"/>
    <col min="11013" max="11013" width="13.140625" style="1" customWidth="1"/>
    <col min="11014" max="11014" width="13.5703125" style="1" customWidth="1"/>
    <col min="11015" max="11015" width="14.140625" style="1" customWidth="1"/>
    <col min="11016" max="11016" width="18.140625" style="1" customWidth="1"/>
    <col min="11017" max="11264" width="9.140625" style="1"/>
    <col min="11265" max="11265" width="19.42578125" style="1" customWidth="1"/>
    <col min="11266" max="11266" width="31.28515625" style="1" customWidth="1"/>
    <col min="11267" max="11267" width="13.42578125" style="1" customWidth="1"/>
    <col min="11268" max="11268" width="12.5703125" style="1" customWidth="1"/>
    <col min="11269" max="11269" width="13.140625" style="1" customWidth="1"/>
    <col min="11270" max="11270" width="13.5703125" style="1" customWidth="1"/>
    <col min="11271" max="11271" width="14.140625" style="1" customWidth="1"/>
    <col min="11272" max="11272" width="18.140625" style="1" customWidth="1"/>
    <col min="11273" max="11520" width="9.140625" style="1"/>
    <col min="11521" max="11521" width="19.42578125" style="1" customWidth="1"/>
    <col min="11522" max="11522" width="31.28515625" style="1" customWidth="1"/>
    <col min="11523" max="11523" width="13.42578125" style="1" customWidth="1"/>
    <col min="11524" max="11524" width="12.5703125" style="1" customWidth="1"/>
    <col min="11525" max="11525" width="13.140625" style="1" customWidth="1"/>
    <col min="11526" max="11526" width="13.5703125" style="1" customWidth="1"/>
    <col min="11527" max="11527" width="14.140625" style="1" customWidth="1"/>
    <col min="11528" max="11528" width="18.140625" style="1" customWidth="1"/>
    <col min="11529" max="11776" width="9.140625" style="1"/>
    <col min="11777" max="11777" width="19.42578125" style="1" customWidth="1"/>
    <col min="11778" max="11778" width="31.28515625" style="1" customWidth="1"/>
    <col min="11779" max="11779" width="13.42578125" style="1" customWidth="1"/>
    <col min="11780" max="11780" width="12.5703125" style="1" customWidth="1"/>
    <col min="11781" max="11781" width="13.140625" style="1" customWidth="1"/>
    <col min="11782" max="11782" width="13.5703125" style="1" customWidth="1"/>
    <col min="11783" max="11783" width="14.140625" style="1" customWidth="1"/>
    <col min="11784" max="11784" width="18.140625" style="1" customWidth="1"/>
    <col min="11785" max="12032" width="9.140625" style="1"/>
    <col min="12033" max="12033" width="19.42578125" style="1" customWidth="1"/>
    <col min="12034" max="12034" width="31.28515625" style="1" customWidth="1"/>
    <col min="12035" max="12035" width="13.42578125" style="1" customWidth="1"/>
    <col min="12036" max="12036" width="12.5703125" style="1" customWidth="1"/>
    <col min="12037" max="12037" width="13.140625" style="1" customWidth="1"/>
    <col min="12038" max="12038" width="13.5703125" style="1" customWidth="1"/>
    <col min="12039" max="12039" width="14.140625" style="1" customWidth="1"/>
    <col min="12040" max="12040" width="18.140625" style="1" customWidth="1"/>
    <col min="12041" max="12288" width="9.140625" style="1"/>
    <col min="12289" max="12289" width="19.42578125" style="1" customWidth="1"/>
    <col min="12290" max="12290" width="31.28515625" style="1" customWidth="1"/>
    <col min="12291" max="12291" width="13.42578125" style="1" customWidth="1"/>
    <col min="12292" max="12292" width="12.5703125" style="1" customWidth="1"/>
    <col min="12293" max="12293" width="13.140625" style="1" customWidth="1"/>
    <col min="12294" max="12294" width="13.5703125" style="1" customWidth="1"/>
    <col min="12295" max="12295" width="14.140625" style="1" customWidth="1"/>
    <col min="12296" max="12296" width="18.140625" style="1" customWidth="1"/>
    <col min="12297" max="12544" width="9.140625" style="1"/>
    <col min="12545" max="12545" width="19.42578125" style="1" customWidth="1"/>
    <col min="12546" max="12546" width="31.28515625" style="1" customWidth="1"/>
    <col min="12547" max="12547" width="13.42578125" style="1" customWidth="1"/>
    <col min="12548" max="12548" width="12.5703125" style="1" customWidth="1"/>
    <col min="12549" max="12549" width="13.140625" style="1" customWidth="1"/>
    <col min="12550" max="12550" width="13.5703125" style="1" customWidth="1"/>
    <col min="12551" max="12551" width="14.140625" style="1" customWidth="1"/>
    <col min="12552" max="12552" width="18.140625" style="1" customWidth="1"/>
    <col min="12553" max="12800" width="9.140625" style="1"/>
    <col min="12801" max="12801" width="19.42578125" style="1" customWidth="1"/>
    <col min="12802" max="12802" width="31.28515625" style="1" customWidth="1"/>
    <col min="12803" max="12803" width="13.42578125" style="1" customWidth="1"/>
    <col min="12804" max="12804" width="12.5703125" style="1" customWidth="1"/>
    <col min="12805" max="12805" width="13.140625" style="1" customWidth="1"/>
    <col min="12806" max="12806" width="13.5703125" style="1" customWidth="1"/>
    <col min="12807" max="12807" width="14.140625" style="1" customWidth="1"/>
    <col min="12808" max="12808" width="18.140625" style="1" customWidth="1"/>
    <col min="12809" max="13056" width="9.140625" style="1"/>
    <col min="13057" max="13057" width="19.42578125" style="1" customWidth="1"/>
    <col min="13058" max="13058" width="31.28515625" style="1" customWidth="1"/>
    <col min="13059" max="13059" width="13.42578125" style="1" customWidth="1"/>
    <col min="13060" max="13060" width="12.5703125" style="1" customWidth="1"/>
    <col min="13061" max="13061" width="13.140625" style="1" customWidth="1"/>
    <col min="13062" max="13062" width="13.5703125" style="1" customWidth="1"/>
    <col min="13063" max="13063" width="14.140625" style="1" customWidth="1"/>
    <col min="13064" max="13064" width="18.140625" style="1" customWidth="1"/>
    <col min="13065" max="13312" width="9.140625" style="1"/>
    <col min="13313" max="13313" width="19.42578125" style="1" customWidth="1"/>
    <col min="13314" max="13314" width="31.28515625" style="1" customWidth="1"/>
    <col min="13315" max="13315" width="13.42578125" style="1" customWidth="1"/>
    <col min="13316" max="13316" width="12.5703125" style="1" customWidth="1"/>
    <col min="13317" max="13317" width="13.140625" style="1" customWidth="1"/>
    <col min="13318" max="13318" width="13.5703125" style="1" customWidth="1"/>
    <col min="13319" max="13319" width="14.140625" style="1" customWidth="1"/>
    <col min="13320" max="13320" width="18.140625" style="1" customWidth="1"/>
    <col min="13321" max="13568" width="9.140625" style="1"/>
    <col min="13569" max="13569" width="19.42578125" style="1" customWidth="1"/>
    <col min="13570" max="13570" width="31.28515625" style="1" customWidth="1"/>
    <col min="13571" max="13571" width="13.42578125" style="1" customWidth="1"/>
    <col min="13572" max="13572" width="12.5703125" style="1" customWidth="1"/>
    <col min="13573" max="13573" width="13.140625" style="1" customWidth="1"/>
    <col min="13574" max="13574" width="13.5703125" style="1" customWidth="1"/>
    <col min="13575" max="13575" width="14.140625" style="1" customWidth="1"/>
    <col min="13576" max="13576" width="18.140625" style="1" customWidth="1"/>
    <col min="13577" max="13824" width="9.140625" style="1"/>
    <col min="13825" max="13825" width="19.42578125" style="1" customWidth="1"/>
    <col min="13826" max="13826" width="31.28515625" style="1" customWidth="1"/>
    <col min="13827" max="13827" width="13.42578125" style="1" customWidth="1"/>
    <col min="13828" max="13828" width="12.5703125" style="1" customWidth="1"/>
    <col min="13829" max="13829" width="13.140625" style="1" customWidth="1"/>
    <col min="13830" max="13830" width="13.5703125" style="1" customWidth="1"/>
    <col min="13831" max="13831" width="14.140625" style="1" customWidth="1"/>
    <col min="13832" max="13832" width="18.140625" style="1" customWidth="1"/>
    <col min="13833" max="14080" width="9.140625" style="1"/>
    <col min="14081" max="14081" width="19.42578125" style="1" customWidth="1"/>
    <col min="14082" max="14082" width="31.28515625" style="1" customWidth="1"/>
    <col min="14083" max="14083" width="13.42578125" style="1" customWidth="1"/>
    <col min="14084" max="14084" width="12.5703125" style="1" customWidth="1"/>
    <col min="14085" max="14085" width="13.140625" style="1" customWidth="1"/>
    <col min="14086" max="14086" width="13.5703125" style="1" customWidth="1"/>
    <col min="14087" max="14087" width="14.140625" style="1" customWidth="1"/>
    <col min="14088" max="14088" width="18.140625" style="1" customWidth="1"/>
    <col min="14089" max="14336" width="9.140625" style="1"/>
    <col min="14337" max="14337" width="19.42578125" style="1" customWidth="1"/>
    <col min="14338" max="14338" width="31.28515625" style="1" customWidth="1"/>
    <col min="14339" max="14339" width="13.42578125" style="1" customWidth="1"/>
    <col min="14340" max="14340" width="12.5703125" style="1" customWidth="1"/>
    <col min="14341" max="14341" width="13.140625" style="1" customWidth="1"/>
    <col min="14342" max="14342" width="13.5703125" style="1" customWidth="1"/>
    <col min="14343" max="14343" width="14.140625" style="1" customWidth="1"/>
    <col min="14344" max="14344" width="18.140625" style="1" customWidth="1"/>
    <col min="14345" max="14592" width="9.140625" style="1"/>
    <col min="14593" max="14593" width="19.42578125" style="1" customWidth="1"/>
    <col min="14594" max="14594" width="31.28515625" style="1" customWidth="1"/>
    <col min="14595" max="14595" width="13.42578125" style="1" customWidth="1"/>
    <col min="14596" max="14596" width="12.5703125" style="1" customWidth="1"/>
    <col min="14597" max="14597" width="13.140625" style="1" customWidth="1"/>
    <col min="14598" max="14598" width="13.5703125" style="1" customWidth="1"/>
    <col min="14599" max="14599" width="14.140625" style="1" customWidth="1"/>
    <col min="14600" max="14600" width="18.140625" style="1" customWidth="1"/>
    <col min="14601" max="14848" width="9.140625" style="1"/>
    <col min="14849" max="14849" width="19.42578125" style="1" customWidth="1"/>
    <col min="14850" max="14850" width="31.28515625" style="1" customWidth="1"/>
    <col min="14851" max="14851" width="13.42578125" style="1" customWidth="1"/>
    <col min="14852" max="14852" width="12.5703125" style="1" customWidth="1"/>
    <col min="14853" max="14853" width="13.140625" style="1" customWidth="1"/>
    <col min="14854" max="14854" width="13.5703125" style="1" customWidth="1"/>
    <col min="14855" max="14855" width="14.140625" style="1" customWidth="1"/>
    <col min="14856" max="14856" width="18.140625" style="1" customWidth="1"/>
    <col min="14857" max="15104" width="9.140625" style="1"/>
    <col min="15105" max="15105" width="19.42578125" style="1" customWidth="1"/>
    <col min="15106" max="15106" width="31.28515625" style="1" customWidth="1"/>
    <col min="15107" max="15107" width="13.42578125" style="1" customWidth="1"/>
    <col min="15108" max="15108" width="12.5703125" style="1" customWidth="1"/>
    <col min="15109" max="15109" width="13.140625" style="1" customWidth="1"/>
    <col min="15110" max="15110" width="13.5703125" style="1" customWidth="1"/>
    <col min="15111" max="15111" width="14.140625" style="1" customWidth="1"/>
    <col min="15112" max="15112" width="18.140625" style="1" customWidth="1"/>
    <col min="15113" max="15360" width="9.140625" style="1"/>
    <col min="15361" max="15361" width="19.42578125" style="1" customWidth="1"/>
    <col min="15362" max="15362" width="31.28515625" style="1" customWidth="1"/>
    <col min="15363" max="15363" width="13.42578125" style="1" customWidth="1"/>
    <col min="15364" max="15364" width="12.5703125" style="1" customWidth="1"/>
    <col min="15365" max="15365" width="13.140625" style="1" customWidth="1"/>
    <col min="15366" max="15366" width="13.5703125" style="1" customWidth="1"/>
    <col min="15367" max="15367" width="14.140625" style="1" customWidth="1"/>
    <col min="15368" max="15368" width="18.140625" style="1" customWidth="1"/>
    <col min="15369" max="15616" width="9.140625" style="1"/>
    <col min="15617" max="15617" width="19.42578125" style="1" customWidth="1"/>
    <col min="15618" max="15618" width="31.28515625" style="1" customWidth="1"/>
    <col min="15619" max="15619" width="13.42578125" style="1" customWidth="1"/>
    <col min="15620" max="15620" width="12.5703125" style="1" customWidth="1"/>
    <col min="15621" max="15621" width="13.140625" style="1" customWidth="1"/>
    <col min="15622" max="15622" width="13.5703125" style="1" customWidth="1"/>
    <col min="15623" max="15623" width="14.140625" style="1" customWidth="1"/>
    <col min="15624" max="15624" width="18.140625" style="1" customWidth="1"/>
    <col min="15625" max="15872" width="9.140625" style="1"/>
    <col min="15873" max="15873" width="19.42578125" style="1" customWidth="1"/>
    <col min="15874" max="15874" width="31.28515625" style="1" customWidth="1"/>
    <col min="15875" max="15875" width="13.42578125" style="1" customWidth="1"/>
    <col min="15876" max="15876" width="12.5703125" style="1" customWidth="1"/>
    <col min="15877" max="15877" width="13.140625" style="1" customWidth="1"/>
    <col min="15878" max="15878" width="13.5703125" style="1" customWidth="1"/>
    <col min="15879" max="15879" width="14.140625" style="1" customWidth="1"/>
    <col min="15880" max="15880" width="18.140625" style="1" customWidth="1"/>
    <col min="15881" max="16128" width="9.140625" style="1"/>
    <col min="16129" max="16129" width="19.42578125" style="1" customWidth="1"/>
    <col min="16130" max="16130" width="31.28515625" style="1" customWidth="1"/>
    <col min="16131" max="16131" width="13.42578125" style="1" customWidth="1"/>
    <col min="16132" max="16132" width="12.5703125" style="1" customWidth="1"/>
    <col min="16133" max="16133" width="13.140625" style="1" customWidth="1"/>
    <col min="16134" max="16134" width="13.5703125" style="1" customWidth="1"/>
    <col min="16135" max="16135" width="14.140625" style="1" customWidth="1"/>
    <col min="16136" max="16136" width="18.140625" style="1" customWidth="1"/>
    <col min="16137" max="16384" width="9.140625" style="1"/>
  </cols>
  <sheetData>
    <row r="1" spans="1:8" ht="42" customHeight="1" x14ac:dyDescent="0.25">
      <c r="A1" s="52" t="s">
        <v>29</v>
      </c>
      <c r="B1" s="52"/>
      <c r="C1" s="52"/>
      <c r="D1" s="52"/>
      <c r="E1" s="52"/>
      <c r="F1" s="52"/>
      <c r="G1" s="52"/>
      <c r="H1" s="52"/>
    </row>
    <row r="2" spans="1:8" x14ac:dyDescent="0.25">
      <c r="A2" s="42" t="s">
        <v>0</v>
      </c>
      <c r="B2" s="42"/>
      <c r="C2" s="53" t="s">
        <v>1</v>
      </c>
      <c r="D2" s="53"/>
      <c r="E2" s="53"/>
      <c r="F2" s="53"/>
      <c r="G2" s="53"/>
      <c r="H2" s="53"/>
    </row>
    <row r="3" spans="1:8" x14ac:dyDescent="0.25">
      <c r="A3" s="42" t="s">
        <v>2</v>
      </c>
      <c r="B3" s="42"/>
      <c r="C3" s="43">
        <v>2724083654</v>
      </c>
      <c r="D3" s="43"/>
      <c r="E3" s="43"/>
      <c r="F3" s="43"/>
      <c r="G3" s="43"/>
      <c r="H3" s="43"/>
    </row>
    <row r="4" spans="1:8" x14ac:dyDescent="0.25">
      <c r="A4" s="42" t="s">
        <v>3</v>
      </c>
      <c r="B4" s="42"/>
      <c r="C4" s="43">
        <v>272450001</v>
      </c>
      <c r="D4" s="43"/>
      <c r="E4" s="43"/>
      <c r="F4" s="43"/>
      <c r="G4" s="43"/>
      <c r="H4" s="43"/>
    </row>
    <row r="5" spans="1:8" x14ac:dyDescent="0.25">
      <c r="A5" s="42" t="s">
        <v>4</v>
      </c>
      <c r="B5" s="42"/>
      <c r="C5" s="43" t="s">
        <v>30</v>
      </c>
      <c r="D5" s="43"/>
      <c r="E5" s="43"/>
      <c r="F5" s="43"/>
      <c r="G5" s="43"/>
      <c r="H5" s="43"/>
    </row>
    <row r="6" spans="1:8" ht="30" customHeight="1" x14ac:dyDescent="0.25">
      <c r="A6" s="44" t="s">
        <v>103</v>
      </c>
      <c r="B6" s="45"/>
      <c r="C6" s="46" t="s">
        <v>31</v>
      </c>
      <c r="D6" s="47"/>
      <c r="E6" s="47"/>
      <c r="F6" s="47"/>
      <c r="G6" s="47"/>
      <c r="H6" s="48"/>
    </row>
    <row r="7" spans="1:8" x14ac:dyDescent="0.25">
      <c r="A7" s="49" t="s">
        <v>5</v>
      </c>
      <c r="B7" s="49"/>
      <c r="C7" s="50" t="s">
        <v>6</v>
      </c>
      <c r="D7" s="50"/>
      <c r="E7" s="50"/>
      <c r="F7" s="50"/>
      <c r="G7" s="50"/>
      <c r="H7" s="50"/>
    </row>
    <row r="8" spans="1:8" x14ac:dyDescent="0.25">
      <c r="A8" s="49" t="s">
        <v>7</v>
      </c>
      <c r="B8" s="49"/>
      <c r="C8" s="50" t="s">
        <v>32</v>
      </c>
      <c r="D8" s="50"/>
      <c r="E8" s="50"/>
      <c r="F8" s="50"/>
      <c r="G8" s="50"/>
      <c r="H8" s="50"/>
    </row>
    <row r="9" spans="1:8" ht="30" customHeight="1" x14ac:dyDescent="0.25">
      <c r="A9" s="42" t="s">
        <v>8</v>
      </c>
      <c r="B9" s="42"/>
      <c r="C9" s="51" t="s">
        <v>9</v>
      </c>
      <c r="D9" s="51"/>
      <c r="E9" s="51"/>
      <c r="F9" s="51"/>
      <c r="G9" s="51"/>
      <c r="H9" s="51"/>
    </row>
    <row r="10" spans="1:8" x14ac:dyDescent="0.25">
      <c r="A10" s="40" t="s">
        <v>10</v>
      </c>
      <c r="B10" s="40"/>
      <c r="C10" s="40"/>
      <c r="D10" s="40"/>
      <c r="E10" s="40"/>
      <c r="F10" s="40"/>
      <c r="G10" s="40"/>
      <c r="H10" s="40"/>
    </row>
    <row r="11" spans="1:8" ht="15" customHeight="1" x14ac:dyDescent="0.25">
      <c r="A11" s="41" t="s">
        <v>11</v>
      </c>
      <c r="B11" s="41"/>
      <c r="C11" s="41" t="s">
        <v>12</v>
      </c>
      <c r="D11" s="41" t="s">
        <v>13</v>
      </c>
      <c r="E11" s="41"/>
      <c r="F11" s="41"/>
      <c r="G11" s="41"/>
      <c r="H11" s="41" t="s">
        <v>14</v>
      </c>
    </row>
    <row r="12" spans="1:8" ht="30" customHeight="1" x14ac:dyDescent="0.25">
      <c r="A12" s="41"/>
      <c r="B12" s="41"/>
      <c r="C12" s="41"/>
      <c r="D12" s="6" t="s">
        <v>15</v>
      </c>
      <c r="E12" s="6" t="s">
        <v>16</v>
      </c>
      <c r="F12" s="6" t="s">
        <v>17</v>
      </c>
      <c r="G12" s="6" t="s">
        <v>18</v>
      </c>
      <c r="H12" s="41"/>
    </row>
    <row r="13" spans="1:8" x14ac:dyDescent="0.25">
      <c r="A13" s="39" t="s">
        <v>19</v>
      </c>
      <c r="B13" s="7" t="s">
        <v>20</v>
      </c>
      <c r="C13" s="7"/>
      <c r="D13" s="6"/>
      <c r="E13" s="6"/>
      <c r="F13" s="6"/>
      <c r="G13" s="6"/>
      <c r="H13" s="6"/>
    </row>
    <row r="14" spans="1:8" x14ac:dyDescent="0.25">
      <c r="A14" s="39"/>
      <c r="B14" s="8" t="s">
        <v>21</v>
      </c>
      <c r="C14" s="6"/>
      <c r="D14" s="9"/>
      <c r="E14" s="9"/>
      <c r="F14" s="9"/>
      <c r="G14" s="9"/>
      <c r="H14" s="6"/>
    </row>
    <row r="15" spans="1:8" ht="25.5" x14ac:dyDescent="0.25">
      <c r="A15" s="38" t="s">
        <v>22</v>
      </c>
      <c r="B15" s="10" t="s">
        <v>33</v>
      </c>
      <c r="C15" s="11">
        <v>2372.6</v>
      </c>
      <c r="D15" s="9"/>
      <c r="E15" s="9"/>
      <c r="F15" s="9"/>
      <c r="G15" s="9"/>
      <c r="H15" s="6"/>
    </row>
    <row r="16" spans="1:8" ht="25.5" x14ac:dyDescent="0.25">
      <c r="A16" s="38"/>
      <c r="B16" s="10" t="s">
        <v>34</v>
      </c>
      <c r="C16" s="11">
        <v>2372.6</v>
      </c>
      <c r="D16" s="9"/>
      <c r="E16" s="9"/>
      <c r="F16" s="9"/>
      <c r="G16" s="9"/>
      <c r="H16" s="6"/>
    </row>
    <row r="17" spans="1:8" x14ac:dyDescent="0.25">
      <c r="A17" s="38"/>
      <c r="B17" s="7" t="s">
        <v>21</v>
      </c>
      <c r="C17" s="9"/>
      <c r="D17" s="9"/>
      <c r="E17" s="9"/>
      <c r="F17" s="9"/>
      <c r="G17" s="9"/>
      <c r="H17" s="6"/>
    </row>
    <row r="18" spans="1:8" x14ac:dyDescent="0.25">
      <c r="A18" s="40" t="s">
        <v>23</v>
      </c>
      <c r="B18" s="40"/>
      <c r="C18" s="40"/>
      <c r="D18" s="40"/>
      <c r="E18" s="40"/>
      <c r="F18" s="40"/>
      <c r="G18" s="40"/>
      <c r="H18" s="40"/>
    </row>
    <row r="19" spans="1:8" x14ac:dyDescent="0.25">
      <c r="A19" s="39" t="s">
        <v>19</v>
      </c>
      <c r="B19" s="7" t="s">
        <v>24</v>
      </c>
      <c r="C19" s="7"/>
      <c r="D19" s="6"/>
      <c r="E19" s="6"/>
      <c r="F19" s="6"/>
      <c r="G19" s="6"/>
      <c r="H19" s="6"/>
    </row>
    <row r="20" spans="1:8" x14ac:dyDescent="0.25">
      <c r="A20" s="39"/>
      <c r="B20" s="8" t="s">
        <v>25</v>
      </c>
      <c r="C20" s="6"/>
      <c r="D20" s="9"/>
      <c r="E20" s="9"/>
      <c r="F20" s="9"/>
      <c r="G20" s="9"/>
      <c r="H20" s="6"/>
    </row>
    <row r="21" spans="1:8" x14ac:dyDescent="0.25">
      <c r="A21" s="38" t="s">
        <v>22</v>
      </c>
      <c r="B21" s="7" t="s">
        <v>24</v>
      </c>
      <c r="C21" s="6"/>
      <c r="D21" s="9"/>
      <c r="E21" s="9"/>
      <c r="F21" s="9"/>
      <c r="G21" s="9"/>
      <c r="H21" s="6"/>
    </row>
    <row r="22" spans="1:8" x14ac:dyDescent="0.25">
      <c r="A22" s="38"/>
      <c r="B22" s="7" t="s">
        <v>25</v>
      </c>
      <c r="C22" s="9"/>
      <c r="D22" s="9"/>
      <c r="E22" s="9"/>
      <c r="F22" s="9"/>
      <c r="G22" s="9"/>
      <c r="H22" s="6"/>
    </row>
    <row r="23" spans="1:8" x14ac:dyDescent="0.25">
      <c r="A23" s="40" t="s">
        <v>26</v>
      </c>
      <c r="B23" s="40"/>
      <c r="C23" s="40"/>
      <c r="D23" s="40"/>
      <c r="E23" s="40"/>
      <c r="F23" s="40"/>
      <c r="G23" s="40"/>
      <c r="H23" s="40"/>
    </row>
    <row r="24" spans="1:8" x14ac:dyDescent="0.25">
      <c r="A24" s="38" t="s">
        <v>19</v>
      </c>
      <c r="B24" s="7" t="s">
        <v>24</v>
      </c>
      <c r="C24" s="7"/>
      <c r="D24" s="6"/>
      <c r="E24" s="6"/>
      <c r="F24" s="6"/>
      <c r="G24" s="6"/>
      <c r="H24" s="6"/>
    </row>
    <row r="25" spans="1:8" x14ac:dyDescent="0.25">
      <c r="A25" s="38"/>
      <c r="B25" s="8" t="s">
        <v>25</v>
      </c>
      <c r="C25" s="6"/>
      <c r="D25" s="9"/>
      <c r="E25" s="9"/>
      <c r="F25" s="9"/>
      <c r="G25" s="9"/>
      <c r="H25" s="6"/>
    </row>
    <row r="26" spans="1:8" x14ac:dyDescent="0.25">
      <c r="A26" s="38" t="s">
        <v>22</v>
      </c>
      <c r="B26" s="7" t="s">
        <v>24</v>
      </c>
      <c r="C26" s="6"/>
      <c r="D26" s="9"/>
      <c r="E26" s="9"/>
      <c r="F26" s="9"/>
      <c r="G26" s="9"/>
      <c r="H26" s="6"/>
    </row>
    <row r="27" spans="1:8" x14ac:dyDescent="0.25">
      <c r="A27" s="38"/>
      <c r="B27" s="7" t="s">
        <v>25</v>
      </c>
      <c r="C27" s="9"/>
      <c r="D27" s="9"/>
      <c r="E27" s="9"/>
      <c r="F27" s="9"/>
      <c r="G27" s="9"/>
      <c r="H27" s="6"/>
    </row>
    <row r="28" spans="1:8" ht="25.5" customHeight="1" x14ac:dyDescent="0.25"/>
    <row r="29" spans="1:8" ht="25.5" customHeight="1" x14ac:dyDescent="0.25"/>
    <row r="30" spans="1:8" ht="25.5" customHeight="1" x14ac:dyDescent="0.25"/>
    <row r="31" spans="1:8" ht="25.5" customHeight="1" x14ac:dyDescent="0.25"/>
    <row r="33" spans="1:8" ht="31.5" customHeight="1" x14ac:dyDescent="0.25">
      <c r="A33" s="37" t="s">
        <v>27</v>
      </c>
      <c r="B33" s="37"/>
      <c r="C33" s="37"/>
      <c r="D33" s="37"/>
      <c r="E33" s="37"/>
      <c r="F33" s="37"/>
      <c r="G33" s="37"/>
      <c r="H33" s="37"/>
    </row>
    <row r="34" spans="1:8" ht="48" customHeight="1" x14ac:dyDescent="0.25">
      <c r="A34" s="37" t="s">
        <v>28</v>
      </c>
      <c r="B34" s="37"/>
      <c r="C34" s="37"/>
      <c r="D34" s="37"/>
      <c r="E34" s="37"/>
      <c r="F34" s="37"/>
      <c r="G34" s="37"/>
      <c r="H34" s="37"/>
    </row>
  </sheetData>
  <mergeCells count="32">
    <mergeCell ref="A4:B4"/>
    <mergeCell ref="C4:H4"/>
    <mergeCell ref="A1:H1"/>
    <mergeCell ref="A2:B2"/>
    <mergeCell ref="C2:H2"/>
    <mergeCell ref="A3:B3"/>
    <mergeCell ref="C3:H3"/>
    <mergeCell ref="A11:B12"/>
    <mergeCell ref="C11:C12"/>
    <mergeCell ref="D11:G11"/>
    <mergeCell ref="H11:H12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H10"/>
    <mergeCell ref="A33:H33"/>
    <mergeCell ref="A34:H34"/>
    <mergeCell ref="A24:A25"/>
    <mergeCell ref="A26:A27"/>
    <mergeCell ref="A13:A14"/>
    <mergeCell ref="A15:A17"/>
    <mergeCell ref="A18:H18"/>
    <mergeCell ref="A19:A20"/>
    <mergeCell ref="A21:A22"/>
    <mergeCell ref="A23:H23"/>
  </mergeCells>
  <pageMargins left="0.55118110236220474" right="0.19685039370078741" top="0.51181102362204722" bottom="0.17" header="0.31496062992125984" footer="0.17"/>
  <pageSetup paperSize="9" scale="88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57"/>
  <sheetViews>
    <sheetView zoomScaleNormal="100" workbookViewId="0">
      <selection activeCell="A13" sqref="A13"/>
    </sheetView>
  </sheetViews>
  <sheetFormatPr defaultRowHeight="12.75" x14ac:dyDescent="0.25"/>
  <cols>
    <col min="1" max="1" width="48.85546875" style="2" customWidth="1"/>
    <col min="2" max="2" width="62.28515625" style="2" customWidth="1"/>
    <col min="3" max="3" width="10.42578125" style="2" bestFit="1" customWidth="1"/>
    <col min="4" max="4" width="10.28515625" style="2" bestFit="1" customWidth="1"/>
    <col min="5" max="256" width="9.140625" style="2"/>
    <col min="257" max="257" width="43.42578125" style="2" customWidth="1"/>
    <col min="258" max="258" width="62.28515625" style="2" customWidth="1"/>
    <col min="259" max="512" width="9.140625" style="2"/>
    <col min="513" max="513" width="43.42578125" style="2" customWidth="1"/>
    <col min="514" max="514" width="62.28515625" style="2" customWidth="1"/>
    <col min="515" max="768" width="9.140625" style="2"/>
    <col min="769" max="769" width="43.42578125" style="2" customWidth="1"/>
    <col min="770" max="770" width="62.28515625" style="2" customWidth="1"/>
    <col min="771" max="1024" width="9.140625" style="2"/>
    <col min="1025" max="1025" width="43.42578125" style="2" customWidth="1"/>
    <col min="1026" max="1026" width="62.28515625" style="2" customWidth="1"/>
    <col min="1027" max="1280" width="9.140625" style="2"/>
    <col min="1281" max="1281" width="43.42578125" style="2" customWidth="1"/>
    <col min="1282" max="1282" width="62.28515625" style="2" customWidth="1"/>
    <col min="1283" max="1536" width="9.140625" style="2"/>
    <col min="1537" max="1537" width="43.42578125" style="2" customWidth="1"/>
    <col min="1538" max="1538" width="62.28515625" style="2" customWidth="1"/>
    <col min="1539" max="1792" width="9.140625" style="2"/>
    <col min="1793" max="1793" width="43.42578125" style="2" customWidth="1"/>
    <col min="1794" max="1794" width="62.28515625" style="2" customWidth="1"/>
    <col min="1795" max="2048" width="9.140625" style="2"/>
    <col min="2049" max="2049" width="43.42578125" style="2" customWidth="1"/>
    <col min="2050" max="2050" width="62.28515625" style="2" customWidth="1"/>
    <col min="2051" max="2304" width="9.140625" style="2"/>
    <col min="2305" max="2305" width="43.42578125" style="2" customWidth="1"/>
    <col min="2306" max="2306" width="62.28515625" style="2" customWidth="1"/>
    <col min="2307" max="2560" width="9.140625" style="2"/>
    <col min="2561" max="2561" width="43.42578125" style="2" customWidth="1"/>
    <col min="2562" max="2562" width="62.28515625" style="2" customWidth="1"/>
    <col min="2563" max="2816" width="9.140625" style="2"/>
    <col min="2817" max="2817" width="43.42578125" style="2" customWidth="1"/>
    <col min="2818" max="2818" width="62.28515625" style="2" customWidth="1"/>
    <col min="2819" max="3072" width="9.140625" style="2"/>
    <col min="3073" max="3073" width="43.42578125" style="2" customWidth="1"/>
    <col min="3074" max="3074" width="62.28515625" style="2" customWidth="1"/>
    <col min="3075" max="3328" width="9.140625" style="2"/>
    <col min="3329" max="3329" width="43.42578125" style="2" customWidth="1"/>
    <col min="3330" max="3330" width="62.28515625" style="2" customWidth="1"/>
    <col min="3331" max="3584" width="9.140625" style="2"/>
    <col min="3585" max="3585" width="43.42578125" style="2" customWidth="1"/>
    <col min="3586" max="3586" width="62.28515625" style="2" customWidth="1"/>
    <col min="3587" max="3840" width="9.140625" style="2"/>
    <col min="3841" max="3841" width="43.42578125" style="2" customWidth="1"/>
    <col min="3842" max="3842" width="62.28515625" style="2" customWidth="1"/>
    <col min="3843" max="4096" width="9.140625" style="2"/>
    <col min="4097" max="4097" width="43.42578125" style="2" customWidth="1"/>
    <col min="4098" max="4098" width="62.28515625" style="2" customWidth="1"/>
    <col min="4099" max="4352" width="9.140625" style="2"/>
    <col min="4353" max="4353" width="43.42578125" style="2" customWidth="1"/>
    <col min="4354" max="4354" width="62.28515625" style="2" customWidth="1"/>
    <col min="4355" max="4608" width="9.140625" style="2"/>
    <col min="4609" max="4609" width="43.42578125" style="2" customWidth="1"/>
    <col min="4610" max="4610" width="62.28515625" style="2" customWidth="1"/>
    <col min="4611" max="4864" width="9.140625" style="2"/>
    <col min="4865" max="4865" width="43.42578125" style="2" customWidth="1"/>
    <col min="4866" max="4866" width="62.28515625" style="2" customWidth="1"/>
    <col min="4867" max="5120" width="9.140625" style="2"/>
    <col min="5121" max="5121" width="43.42578125" style="2" customWidth="1"/>
    <col min="5122" max="5122" width="62.28515625" style="2" customWidth="1"/>
    <col min="5123" max="5376" width="9.140625" style="2"/>
    <col min="5377" max="5377" width="43.42578125" style="2" customWidth="1"/>
    <col min="5378" max="5378" width="62.28515625" style="2" customWidth="1"/>
    <col min="5379" max="5632" width="9.140625" style="2"/>
    <col min="5633" max="5633" width="43.42578125" style="2" customWidth="1"/>
    <col min="5634" max="5634" width="62.28515625" style="2" customWidth="1"/>
    <col min="5635" max="5888" width="9.140625" style="2"/>
    <col min="5889" max="5889" width="43.42578125" style="2" customWidth="1"/>
    <col min="5890" max="5890" width="62.28515625" style="2" customWidth="1"/>
    <col min="5891" max="6144" width="9.140625" style="2"/>
    <col min="6145" max="6145" width="43.42578125" style="2" customWidth="1"/>
    <col min="6146" max="6146" width="62.28515625" style="2" customWidth="1"/>
    <col min="6147" max="6400" width="9.140625" style="2"/>
    <col min="6401" max="6401" width="43.42578125" style="2" customWidth="1"/>
    <col min="6402" max="6402" width="62.28515625" style="2" customWidth="1"/>
    <col min="6403" max="6656" width="9.140625" style="2"/>
    <col min="6657" max="6657" width="43.42578125" style="2" customWidth="1"/>
    <col min="6658" max="6658" width="62.28515625" style="2" customWidth="1"/>
    <col min="6659" max="6912" width="9.140625" style="2"/>
    <col min="6913" max="6913" width="43.42578125" style="2" customWidth="1"/>
    <col min="6914" max="6914" width="62.28515625" style="2" customWidth="1"/>
    <col min="6915" max="7168" width="9.140625" style="2"/>
    <col min="7169" max="7169" width="43.42578125" style="2" customWidth="1"/>
    <col min="7170" max="7170" width="62.28515625" style="2" customWidth="1"/>
    <col min="7171" max="7424" width="9.140625" style="2"/>
    <col min="7425" max="7425" width="43.42578125" style="2" customWidth="1"/>
    <col min="7426" max="7426" width="62.28515625" style="2" customWidth="1"/>
    <col min="7427" max="7680" width="9.140625" style="2"/>
    <col min="7681" max="7681" width="43.42578125" style="2" customWidth="1"/>
    <col min="7682" max="7682" width="62.28515625" style="2" customWidth="1"/>
    <col min="7683" max="7936" width="9.140625" style="2"/>
    <col min="7937" max="7937" width="43.42578125" style="2" customWidth="1"/>
    <col min="7938" max="7938" width="62.28515625" style="2" customWidth="1"/>
    <col min="7939" max="8192" width="9.140625" style="2"/>
    <col min="8193" max="8193" width="43.42578125" style="2" customWidth="1"/>
    <col min="8194" max="8194" width="62.28515625" style="2" customWidth="1"/>
    <col min="8195" max="8448" width="9.140625" style="2"/>
    <col min="8449" max="8449" width="43.42578125" style="2" customWidth="1"/>
    <col min="8450" max="8450" width="62.28515625" style="2" customWidth="1"/>
    <col min="8451" max="8704" width="9.140625" style="2"/>
    <col min="8705" max="8705" width="43.42578125" style="2" customWidth="1"/>
    <col min="8706" max="8706" width="62.28515625" style="2" customWidth="1"/>
    <col min="8707" max="8960" width="9.140625" style="2"/>
    <col min="8961" max="8961" width="43.42578125" style="2" customWidth="1"/>
    <col min="8962" max="8962" width="62.28515625" style="2" customWidth="1"/>
    <col min="8963" max="9216" width="9.140625" style="2"/>
    <col min="9217" max="9217" width="43.42578125" style="2" customWidth="1"/>
    <col min="9218" max="9218" width="62.28515625" style="2" customWidth="1"/>
    <col min="9219" max="9472" width="9.140625" style="2"/>
    <col min="9473" max="9473" width="43.42578125" style="2" customWidth="1"/>
    <col min="9474" max="9474" width="62.28515625" style="2" customWidth="1"/>
    <col min="9475" max="9728" width="9.140625" style="2"/>
    <col min="9729" max="9729" width="43.42578125" style="2" customWidth="1"/>
    <col min="9730" max="9730" width="62.28515625" style="2" customWidth="1"/>
    <col min="9731" max="9984" width="9.140625" style="2"/>
    <col min="9985" max="9985" width="43.42578125" style="2" customWidth="1"/>
    <col min="9986" max="9986" width="62.28515625" style="2" customWidth="1"/>
    <col min="9987" max="10240" width="9.140625" style="2"/>
    <col min="10241" max="10241" width="43.42578125" style="2" customWidth="1"/>
    <col min="10242" max="10242" width="62.28515625" style="2" customWidth="1"/>
    <col min="10243" max="10496" width="9.140625" style="2"/>
    <col min="10497" max="10497" width="43.42578125" style="2" customWidth="1"/>
    <col min="10498" max="10498" width="62.28515625" style="2" customWidth="1"/>
    <col min="10499" max="10752" width="9.140625" style="2"/>
    <col min="10753" max="10753" width="43.42578125" style="2" customWidth="1"/>
    <col min="10754" max="10754" width="62.28515625" style="2" customWidth="1"/>
    <col min="10755" max="11008" width="9.140625" style="2"/>
    <col min="11009" max="11009" width="43.42578125" style="2" customWidth="1"/>
    <col min="11010" max="11010" width="62.28515625" style="2" customWidth="1"/>
    <col min="11011" max="11264" width="9.140625" style="2"/>
    <col min="11265" max="11265" width="43.42578125" style="2" customWidth="1"/>
    <col min="11266" max="11266" width="62.28515625" style="2" customWidth="1"/>
    <col min="11267" max="11520" width="9.140625" style="2"/>
    <col min="11521" max="11521" width="43.42578125" style="2" customWidth="1"/>
    <col min="11522" max="11522" width="62.28515625" style="2" customWidth="1"/>
    <col min="11523" max="11776" width="9.140625" style="2"/>
    <col min="11777" max="11777" width="43.42578125" style="2" customWidth="1"/>
    <col min="11778" max="11778" width="62.28515625" style="2" customWidth="1"/>
    <col min="11779" max="12032" width="9.140625" style="2"/>
    <col min="12033" max="12033" width="43.42578125" style="2" customWidth="1"/>
    <col min="12034" max="12034" width="62.28515625" style="2" customWidth="1"/>
    <col min="12035" max="12288" width="9.140625" style="2"/>
    <col min="12289" max="12289" width="43.42578125" style="2" customWidth="1"/>
    <col min="12290" max="12290" width="62.28515625" style="2" customWidth="1"/>
    <col min="12291" max="12544" width="9.140625" style="2"/>
    <col min="12545" max="12545" width="43.42578125" style="2" customWidth="1"/>
    <col min="12546" max="12546" width="62.28515625" style="2" customWidth="1"/>
    <col min="12547" max="12800" width="9.140625" style="2"/>
    <col min="12801" max="12801" width="43.42578125" style="2" customWidth="1"/>
    <col min="12802" max="12802" width="62.28515625" style="2" customWidth="1"/>
    <col min="12803" max="13056" width="9.140625" style="2"/>
    <col min="13057" max="13057" width="43.42578125" style="2" customWidth="1"/>
    <col min="13058" max="13058" width="62.28515625" style="2" customWidth="1"/>
    <col min="13059" max="13312" width="9.140625" style="2"/>
    <col min="13313" max="13313" width="43.42578125" style="2" customWidth="1"/>
    <col min="13314" max="13314" width="62.28515625" style="2" customWidth="1"/>
    <col min="13315" max="13568" width="9.140625" style="2"/>
    <col min="13569" max="13569" width="43.42578125" style="2" customWidth="1"/>
    <col min="13570" max="13570" width="62.28515625" style="2" customWidth="1"/>
    <col min="13571" max="13824" width="9.140625" style="2"/>
    <col min="13825" max="13825" width="43.42578125" style="2" customWidth="1"/>
    <col min="13826" max="13826" width="62.28515625" style="2" customWidth="1"/>
    <col min="13827" max="14080" width="9.140625" style="2"/>
    <col min="14081" max="14081" width="43.42578125" style="2" customWidth="1"/>
    <col min="14082" max="14082" width="62.28515625" style="2" customWidth="1"/>
    <col min="14083" max="14336" width="9.140625" style="2"/>
    <col min="14337" max="14337" width="43.42578125" style="2" customWidth="1"/>
    <col min="14338" max="14338" width="62.28515625" style="2" customWidth="1"/>
    <col min="14339" max="14592" width="9.140625" style="2"/>
    <col min="14593" max="14593" width="43.42578125" style="2" customWidth="1"/>
    <col min="14594" max="14594" width="62.28515625" style="2" customWidth="1"/>
    <col min="14595" max="14848" width="9.140625" style="2"/>
    <col min="14849" max="14849" width="43.42578125" style="2" customWidth="1"/>
    <col min="14850" max="14850" width="62.28515625" style="2" customWidth="1"/>
    <col min="14851" max="15104" width="9.140625" style="2"/>
    <col min="15105" max="15105" width="43.42578125" style="2" customWidth="1"/>
    <col min="15106" max="15106" width="62.28515625" style="2" customWidth="1"/>
    <col min="15107" max="15360" width="9.140625" style="2"/>
    <col min="15361" max="15361" width="43.42578125" style="2" customWidth="1"/>
    <col min="15362" max="15362" width="62.28515625" style="2" customWidth="1"/>
    <col min="15363" max="15616" width="9.140625" style="2"/>
    <col min="15617" max="15617" width="43.42578125" style="2" customWidth="1"/>
    <col min="15618" max="15618" width="62.28515625" style="2" customWidth="1"/>
    <col min="15619" max="15872" width="9.140625" style="2"/>
    <col min="15873" max="15873" width="43.42578125" style="2" customWidth="1"/>
    <col min="15874" max="15874" width="62.28515625" style="2" customWidth="1"/>
    <col min="15875" max="16128" width="9.140625" style="2"/>
    <col min="16129" max="16129" width="43.42578125" style="2" customWidth="1"/>
    <col min="16130" max="16130" width="62.28515625" style="2" customWidth="1"/>
    <col min="16131" max="16384" width="9.140625" style="2"/>
  </cols>
  <sheetData>
    <row r="1" spans="1:4" ht="36" customHeight="1" x14ac:dyDescent="0.25">
      <c r="A1" s="54" t="s">
        <v>58</v>
      </c>
      <c r="B1" s="55"/>
    </row>
    <row r="2" spans="1:4" ht="14.25" customHeight="1" x14ac:dyDescent="0.25">
      <c r="A2" s="12"/>
      <c r="B2" s="12"/>
    </row>
    <row r="3" spans="1:4" x14ac:dyDescent="0.25">
      <c r="A3" s="13" t="s">
        <v>0</v>
      </c>
      <c r="B3" s="14" t="s">
        <v>1</v>
      </c>
    </row>
    <row r="4" spans="1:4" x14ac:dyDescent="0.25">
      <c r="A4" s="13" t="s">
        <v>2</v>
      </c>
      <c r="B4" s="14">
        <v>2724083654</v>
      </c>
    </row>
    <row r="5" spans="1:4" x14ac:dyDescent="0.25">
      <c r="A5" s="13" t="s">
        <v>3</v>
      </c>
      <c r="B5" s="14">
        <v>272450001</v>
      </c>
    </row>
    <row r="6" spans="1:4" x14ac:dyDescent="0.25">
      <c r="A6" s="13" t="s">
        <v>35</v>
      </c>
      <c r="B6" s="14" t="s">
        <v>106</v>
      </c>
    </row>
    <row r="7" spans="1:4" x14ac:dyDescent="0.25">
      <c r="A7" s="13" t="s">
        <v>36</v>
      </c>
      <c r="B7" s="14" t="s">
        <v>91</v>
      </c>
    </row>
    <row r="8" spans="1:4" x14ac:dyDescent="0.25">
      <c r="A8" s="12"/>
      <c r="B8" s="12"/>
    </row>
    <row r="9" spans="1:4" ht="14.25" customHeight="1" x14ac:dyDescent="0.25">
      <c r="A9" s="12"/>
      <c r="B9" s="12"/>
    </row>
    <row r="10" spans="1:4" x14ac:dyDescent="0.25">
      <c r="A10" s="14" t="s">
        <v>37</v>
      </c>
      <c r="B10" s="14" t="s">
        <v>38</v>
      </c>
    </row>
    <row r="11" spans="1:4" ht="38.25" x14ac:dyDescent="0.25">
      <c r="A11" s="15" t="s">
        <v>94</v>
      </c>
      <c r="B11" s="16" t="s">
        <v>39</v>
      </c>
    </row>
    <row r="12" spans="1:4" x14ac:dyDescent="0.25">
      <c r="A12" s="17" t="s">
        <v>120</v>
      </c>
      <c r="B12" s="16">
        <f>[1]Лист1!$D$6/1000</f>
        <v>31520.595860000005</v>
      </c>
      <c r="C12" s="3"/>
    </row>
    <row r="13" spans="1:4" ht="48.75" customHeight="1" x14ac:dyDescent="0.25">
      <c r="A13" s="15" t="s">
        <v>95</v>
      </c>
      <c r="B13" s="16">
        <f>B14+B22+B23+B25+B27+B29+B30</f>
        <v>51444.2215019539</v>
      </c>
      <c r="C13" s="3"/>
      <c r="D13" s="3"/>
    </row>
    <row r="14" spans="1:4" ht="48.75" customHeight="1" x14ac:dyDescent="0.25">
      <c r="A14" s="18" t="s">
        <v>117</v>
      </c>
      <c r="B14" s="19">
        <f>B15+B17+B20</f>
        <v>35344.232442605629</v>
      </c>
      <c r="C14" s="3"/>
    </row>
    <row r="15" spans="1:4" ht="25.5" x14ac:dyDescent="0.25">
      <c r="A15" s="20" t="s">
        <v>40</v>
      </c>
      <c r="B15" s="19">
        <f>'[2]РАСЧЕТ тарифа на 2021'!$I$133</f>
        <v>32364.25492485</v>
      </c>
      <c r="C15" s="3"/>
    </row>
    <row r="16" spans="1:4" x14ac:dyDescent="0.25">
      <c r="A16" s="20" t="s">
        <v>59</v>
      </c>
      <c r="B16" s="19"/>
    </row>
    <row r="17" spans="1:2" ht="38.25" x14ac:dyDescent="0.25">
      <c r="A17" s="20" t="s">
        <v>41</v>
      </c>
      <c r="B17" s="19">
        <f>'[2]РАСЧЕТ тарифа на 2021'!$I$123</f>
        <v>2575.2872527556319</v>
      </c>
    </row>
    <row r="18" spans="1:2" x14ac:dyDescent="0.25">
      <c r="A18" s="21" t="s">
        <v>42</v>
      </c>
      <c r="B18" s="19">
        <f>'[2]РАСЧЕТ тарифа на 2021'!$I$126</f>
        <v>2.9154688193471703</v>
      </c>
    </row>
    <row r="19" spans="1:2" x14ac:dyDescent="0.25">
      <c r="A19" s="21" t="s">
        <v>43</v>
      </c>
      <c r="B19" s="19">
        <f>'[2]РАСЧЕТ тарифа на 2021'!$I$125</f>
        <v>883.31840000000011</v>
      </c>
    </row>
    <row r="20" spans="1:2" ht="29.25" customHeight="1" x14ac:dyDescent="0.25">
      <c r="A20" s="20" t="s">
        <v>44</v>
      </c>
      <c r="B20" s="19">
        <f>'[2]РАСЧЕТ тарифа на 2021'!$I$138</f>
        <v>404.69026500000001</v>
      </c>
    </row>
    <row r="21" spans="1:2" ht="25.5" x14ac:dyDescent="0.25">
      <c r="A21" s="20" t="s">
        <v>45</v>
      </c>
      <c r="B21" s="19" t="s">
        <v>46</v>
      </c>
    </row>
    <row r="22" spans="1:2" ht="51" x14ac:dyDescent="0.25">
      <c r="A22" s="20" t="s">
        <v>107</v>
      </c>
      <c r="B22" s="19">
        <f>'[2]РАСЧЕТ тарифа на 2021'!$I$82</f>
        <v>1717.2850899999999</v>
      </c>
    </row>
    <row r="23" spans="1:2" ht="25.5" x14ac:dyDescent="0.25">
      <c r="A23" s="20" t="s">
        <v>60</v>
      </c>
      <c r="B23" s="19">
        <f>'[2]РАСЧЕТ тарифа на 2021'!$I$37+'[2]РАСЧЕТ тарифа на 2021'!$I$42*1.304+'[2]РАСЧЕТ тарифа на 2021'!$I$48*1.304</f>
        <v>6735.8139396960014</v>
      </c>
    </row>
    <row r="24" spans="1:2" ht="38.25" x14ac:dyDescent="0.25">
      <c r="A24" s="20" t="s">
        <v>47</v>
      </c>
      <c r="B24" s="19">
        <f>'[2]РАСЧЕТ тарифа на 2021'!$I$42*1.304</f>
        <v>4558.626789760001</v>
      </c>
    </row>
    <row r="25" spans="1:2" ht="25.5" x14ac:dyDescent="0.25">
      <c r="A25" s="20" t="s">
        <v>48</v>
      </c>
      <c r="B25" s="19">
        <f>'[2]РАСЧЕТ тарифа на 2021'!$I$51*1.304+'[2]РАСЧЕТ тарифа на 2021'!$I$54+'[2]РАСЧЕТ тарифа на 2021'!$I$55+'[2]РАСЧЕТ тарифа на 2021'!$I$66-B29</f>
        <v>4926.9078968322747</v>
      </c>
    </row>
    <row r="26" spans="1:2" ht="25.5" x14ac:dyDescent="0.25">
      <c r="A26" s="22" t="s">
        <v>49</v>
      </c>
      <c r="B26" s="19">
        <f>'[2]РАСЧЕТ тарифа на 2021'!$I$51*1.304</f>
        <v>1390.7856546430191</v>
      </c>
    </row>
    <row r="27" spans="1:2" ht="38.25" x14ac:dyDescent="0.25">
      <c r="A27" s="20" t="s">
        <v>50</v>
      </c>
      <c r="B27" s="19">
        <f>'[2]РАСЧЕТ тарифа на 2021'!$I$39+B28</f>
        <v>2283.52487832</v>
      </c>
    </row>
    <row r="28" spans="1:2" ht="25.5" x14ac:dyDescent="0.25">
      <c r="A28" s="22" t="s">
        <v>49</v>
      </c>
      <c r="B28" s="19">
        <f>'[2]РАСЧЕТ тарифа на 2021'!$I$45*1.304</f>
        <v>1801.69093832</v>
      </c>
    </row>
    <row r="29" spans="1:2" ht="66" x14ac:dyDescent="0.25">
      <c r="A29" s="20" t="s">
        <v>105</v>
      </c>
      <c r="B29" s="19">
        <f>'[2]РАСЧЕТ тарифа на 2021'!$I$54+'[2]РАСЧЕТ тарифа на 2021'!$I$55</f>
        <v>50.442790000000002</v>
      </c>
    </row>
    <row r="30" spans="1:2" x14ac:dyDescent="0.25">
      <c r="A30" s="20" t="s">
        <v>93</v>
      </c>
      <c r="B30" s="19">
        <f>'[2]РАСЧЕТ тарифа на 2021'!$I$69-B22-'[2]РАСЧЕТ тарифа на 2021'!$I$80-'[2]РАСЧЕТ тарифа на 2021'!$I$84</f>
        <v>386.01446449999992</v>
      </c>
    </row>
    <row r="31" spans="1:2" ht="25.5" x14ac:dyDescent="0.25">
      <c r="A31" s="15" t="s">
        <v>119</v>
      </c>
      <c r="B31" s="16">
        <f>B12-B13</f>
        <v>-19923.625641953895</v>
      </c>
    </row>
    <row r="32" spans="1:2" ht="25.5" x14ac:dyDescent="0.25">
      <c r="A32" s="18" t="s">
        <v>96</v>
      </c>
      <c r="B32" s="19"/>
    </row>
    <row r="33" spans="1:3" ht="38.25" x14ac:dyDescent="0.25">
      <c r="A33" s="18" t="s">
        <v>104</v>
      </c>
      <c r="B33" s="19" t="s">
        <v>51</v>
      </c>
    </row>
    <row r="34" spans="1:3" ht="25.5" x14ac:dyDescent="0.25">
      <c r="A34" s="18" t="s">
        <v>97</v>
      </c>
      <c r="B34" s="19">
        <f>'[2]РАСЧЕТ тарифа на 2021'!$I$134/1000+'[2]РАСЧЕТ тарифа на 2021'!$I$136/1000</f>
        <v>22.161771000000002</v>
      </c>
    </row>
    <row r="35" spans="1:3" ht="25.5" x14ac:dyDescent="0.25">
      <c r="A35" s="18" t="s">
        <v>114</v>
      </c>
      <c r="B35" s="19">
        <f>'[2]РАСЧЕТ тарифа на 2021'!$I$14/1000</f>
        <v>0.12229999999999999</v>
      </c>
    </row>
    <row r="36" spans="1:3" ht="25.5" x14ac:dyDescent="0.25">
      <c r="A36" s="18" t="s">
        <v>110</v>
      </c>
      <c r="B36" s="19">
        <f>B34-B35</f>
        <v>22.039471000000002</v>
      </c>
    </row>
    <row r="37" spans="1:3" ht="25.5" x14ac:dyDescent="0.25">
      <c r="A37" s="18" t="s">
        <v>113</v>
      </c>
      <c r="B37" s="19">
        <f>'[2]РАСЧЕТ тарифа на 2021'!$I$18/1000</f>
        <v>2.3101430000000001</v>
      </c>
    </row>
    <row r="38" spans="1:3" ht="25.5" x14ac:dyDescent="0.25">
      <c r="A38" s="18" t="s">
        <v>99</v>
      </c>
      <c r="B38" s="23">
        <f>'[2]РАСЧЕТ тарифа на 2021'!$I$19</f>
        <v>0.10423999959209036</v>
      </c>
    </row>
    <row r="39" spans="1:3" x14ac:dyDescent="0.25">
      <c r="A39" s="18" t="s">
        <v>111</v>
      </c>
      <c r="B39" s="19">
        <f>B36-B37</f>
        <v>19.729328000000002</v>
      </c>
      <c r="C39" s="3"/>
    </row>
    <row r="40" spans="1:3" x14ac:dyDescent="0.25">
      <c r="A40" s="18" t="s">
        <v>112</v>
      </c>
      <c r="B40" s="19">
        <f>'[2]РАСЧЕТ тарифа на 2021'!$I$32/1000</f>
        <v>6.3972630000000006</v>
      </c>
    </row>
    <row r="41" spans="1:3" ht="25.5" x14ac:dyDescent="0.25">
      <c r="A41" s="15" t="s">
        <v>98</v>
      </c>
      <c r="B41" s="16">
        <f>B39-B40</f>
        <v>13.332065000000002</v>
      </c>
      <c r="C41" s="3"/>
    </row>
    <row r="42" spans="1:3" x14ac:dyDescent="0.25">
      <c r="A42" s="20" t="s">
        <v>52</v>
      </c>
      <c r="B42" s="19">
        <f>B41</f>
        <v>13.332065000000002</v>
      </c>
    </row>
    <row r="43" spans="1:3" x14ac:dyDescent="0.25">
      <c r="A43" s="20" t="s">
        <v>53</v>
      </c>
      <c r="B43" s="19"/>
    </row>
    <row r="44" spans="1:3" ht="25.5" x14ac:dyDescent="0.25">
      <c r="A44" s="18" t="s">
        <v>109</v>
      </c>
      <c r="B44" s="24">
        <f>'[2]П 3.1 Осн. произв. пок-ли 2021'!$D$8</f>
        <v>8.7637599999999996</v>
      </c>
    </row>
    <row r="45" spans="1:3" ht="25.5" x14ac:dyDescent="0.25">
      <c r="A45" s="18" t="s">
        <v>115</v>
      </c>
      <c r="B45" s="25">
        <v>1</v>
      </c>
    </row>
    <row r="46" spans="1:3" ht="27.75" customHeight="1" x14ac:dyDescent="0.25">
      <c r="A46" s="18" t="s">
        <v>116</v>
      </c>
      <c r="B46" s="24">
        <f>'[2]П 3.1 Осн. произв. пок-ли 2021'!$D$33</f>
        <v>16</v>
      </c>
    </row>
    <row r="47" spans="1:3" ht="25.5" x14ac:dyDescent="0.25">
      <c r="A47" s="18" t="s">
        <v>100</v>
      </c>
      <c r="B47" s="19">
        <v>10</v>
      </c>
    </row>
    <row r="48" spans="1:3" ht="38.25" x14ac:dyDescent="0.25">
      <c r="A48" s="18" t="s">
        <v>101</v>
      </c>
      <c r="B48" s="19">
        <f>B19/19729.33</f>
        <v>4.4771839692478152E-2</v>
      </c>
    </row>
    <row r="49" spans="1:2" ht="38.25" x14ac:dyDescent="0.25">
      <c r="A49" s="18" t="s">
        <v>102</v>
      </c>
      <c r="B49" s="19">
        <f>10521/19729.33</f>
        <v>0.53326696851844435</v>
      </c>
    </row>
    <row r="50" spans="1:2" ht="30" hidden="1" customHeight="1" x14ac:dyDescent="0.25">
      <c r="A50" s="56" t="s">
        <v>54</v>
      </c>
      <c r="B50" s="56"/>
    </row>
    <row r="51" spans="1:2" ht="33" hidden="1" customHeight="1" x14ac:dyDescent="0.25">
      <c r="A51" s="57" t="s">
        <v>55</v>
      </c>
      <c r="B51" s="57"/>
    </row>
    <row r="52" spans="1:2" ht="105.75" hidden="1" customHeight="1" x14ac:dyDescent="0.25">
      <c r="A52" s="56" t="s">
        <v>56</v>
      </c>
      <c r="B52" s="56"/>
    </row>
    <row r="53" spans="1:2" ht="33.75" hidden="1" customHeight="1" x14ac:dyDescent="0.25">
      <c r="A53" s="56" t="s">
        <v>57</v>
      </c>
      <c r="B53" s="56"/>
    </row>
    <row r="54" spans="1:2" x14ac:dyDescent="0.25">
      <c r="A54" s="12"/>
      <c r="B54" s="12"/>
    </row>
    <row r="55" spans="1:2" x14ac:dyDescent="0.25">
      <c r="A55" s="12" t="s">
        <v>118</v>
      </c>
      <c r="B55" s="12"/>
    </row>
    <row r="56" spans="1:2" x14ac:dyDescent="0.25">
      <c r="A56" s="12"/>
      <c r="B56" s="12"/>
    </row>
    <row r="57" spans="1:2" ht="14.25" customHeight="1" x14ac:dyDescent="0.25"/>
  </sheetData>
  <mergeCells count="5">
    <mergeCell ref="A1:B1"/>
    <mergeCell ref="A50:B50"/>
    <mergeCell ref="A51:B51"/>
    <mergeCell ref="A52:B52"/>
    <mergeCell ref="A53:B53"/>
  </mergeCells>
  <pageMargins left="1.3385826771653544" right="0.19685039370078741" top="0.19685039370078741" bottom="0.23622047244094491" header="0.19685039370078741" footer="0.23622047244094491"/>
  <pageSetup paperSize="9" scale="71" fitToHeight="0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16"/>
  <sheetViews>
    <sheetView zoomScaleNormal="100" workbookViewId="0">
      <selection activeCell="A2" sqref="A2:B15"/>
    </sheetView>
  </sheetViews>
  <sheetFormatPr defaultRowHeight="12.75" x14ac:dyDescent="0.2"/>
  <cols>
    <col min="1" max="1" width="59.140625" style="4" customWidth="1"/>
    <col min="2" max="2" width="57" style="4" customWidth="1"/>
    <col min="3" max="256" width="9.140625" style="4"/>
    <col min="257" max="257" width="59.140625" style="4" customWidth="1"/>
    <col min="258" max="258" width="57" style="4" customWidth="1"/>
    <col min="259" max="512" width="9.140625" style="4"/>
    <col min="513" max="513" width="59.140625" style="4" customWidth="1"/>
    <col min="514" max="514" width="57" style="4" customWidth="1"/>
    <col min="515" max="768" width="9.140625" style="4"/>
    <col min="769" max="769" width="59.140625" style="4" customWidth="1"/>
    <col min="770" max="770" width="57" style="4" customWidth="1"/>
    <col min="771" max="1024" width="9.140625" style="4"/>
    <col min="1025" max="1025" width="59.140625" style="4" customWidth="1"/>
    <col min="1026" max="1026" width="57" style="4" customWidth="1"/>
    <col min="1027" max="1280" width="9.140625" style="4"/>
    <col min="1281" max="1281" width="59.140625" style="4" customWidth="1"/>
    <col min="1282" max="1282" width="57" style="4" customWidth="1"/>
    <col min="1283" max="1536" width="9.140625" style="4"/>
    <col min="1537" max="1537" width="59.140625" style="4" customWidth="1"/>
    <col min="1538" max="1538" width="57" style="4" customWidth="1"/>
    <col min="1539" max="1792" width="9.140625" style="4"/>
    <col min="1793" max="1793" width="59.140625" style="4" customWidth="1"/>
    <col min="1794" max="1794" width="57" style="4" customWidth="1"/>
    <col min="1795" max="2048" width="9.140625" style="4"/>
    <col min="2049" max="2049" width="59.140625" style="4" customWidth="1"/>
    <col min="2050" max="2050" width="57" style="4" customWidth="1"/>
    <col min="2051" max="2304" width="9.140625" style="4"/>
    <col min="2305" max="2305" width="59.140625" style="4" customWidth="1"/>
    <col min="2306" max="2306" width="57" style="4" customWidth="1"/>
    <col min="2307" max="2560" width="9.140625" style="4"/>
    <col min="2561" max="2561" width="59.140625" style="4" customWidth="1"/>
    <col min="2562" max="2562" width="57" style="4" customWidth="1"/>
    <col min="2563" max="2816" width="9.140625" style="4"/>
    <col min="2817" max="2817" width="59.140625" style="4" customWidth="1"/>
    <col min="2818" max="2818" width="57" style="4" customWidth="1"/>
    <col min="2819" max="3072" width="9.140625" style="4"/>
    <col min="3073" max="3073" width="59.140625" style="4" customWidth="1"/>
    <col min="3074" max="3074" width="57" style="4" customWidth="1"/>
    <col min="3075" max="3328" width="9.140625" style="4"/>
    <col min="3329" max="3329" width="59.140625" style="4" customWidth="1"/>
    <col min="3330" max="3330" width="57" style="4" customWidth="1"/>
    <col min="3331" max="3584" width="9.140625" style="4"/>
    <col min="3585" max="3585" width="59.140625" style="4" customWidth="1"/>
    <col min="3586" max="3586" width="57" style="4" customWidth="1"/>
    <col min="3587" max="3840" width="9.140625" style="4"/>
    <col min="3841" max="3841" width="59.140625" style="4" customWidth="1"/>
    <col min="3842" max="3842" width="57" style="4" customWidth="1"/>
    <col min="3843" max="4096" width="9.140625" style="4"/>
    <col min="4097" max="4097" width="59.140625" style="4" customWidth="1"/>
    <col min="4098" max="4098" width="57" style="4" customWidth="1"/>
    <col min="4099" max="4352" width="9.140625" style="4"/>
    <col min="4353" max="4353" width="59.140625" style="4" customWidth="1"/>
    <col min="4354" max="4354" width="57" style="4" customWidth="1"/>
    <col min="4355" max="4608" width="9.140625" style="4"/>
    <col min="4609" max="4609" width="59.140625" style="4" customWidth="1"/>
    <col min="4610" max="4610" width="57" style="4" customWidth="1"/>
    <col min="4611" max="4864" width="9.140625" style="4"/>
    <col min="4865" max="4865" width="59.140625" style="4" customWidth="1"/>
    <col min="4866" max="4866" width="57" style="4" customWidth="1"/>
    <col min="4867" max="5120" width="9.140625" style="4"/>
    <col min="5121" max="5121" width="59.140625" style="4" customWidth="1"/>
    <col min="5122" max="5122" width="57" style="4" customWidth="1"/>
    <col min="5123" max="5376" width="9.140625" style="4"/>
    <col min="5377" max="5377" width="59.140625" style="4" customWidth="1"/>
    <col min="5378" max="5378" width="57" style="4" customWidth="1"/>
    <col min="5379" max="5632" width="9.140625" style="4"/>
    <col min="5633" max="5633" width="59.140625" style="4" customWidth="1"/>
    <col min="5634" max="5634" width="57" style="4" customWidth="1"/>
    <col min="5635" max="5888" width="9.140625" style="4"/>
    <col min="5889" max="5889" width="59.140625" style="4" customWidth="1"/>
    <col min="5890" max="5890" width="57" style="4" customWidth="1"/>
    <col min="5891" max="6144" width="9.140625" style="4"/>
    <col min="6145" max="6145" width="59.140625" style="4" customWidth="1"/>
    <col min="6146" max="6146" width="57" style="4" customWidth="1"/>
    <col min="6147" max="6400" width="9.140625" style="4"/>
    <col min="6401" max="6401" width="59.140625" style="4" customWidth="1"/>
    <col min="6402" max="6402" width="57" style="4" customWidth="1"/>
    <col min="6403" max="6656" width="9.140625" style="4"/>
    <col min="6657" max="6657" width="59.140625" style="4" customWidth="1"/>
    <col min="6658" max="6658" width="57" style="4" customWidth="1"/>
    <col min="6659" max="6912" width="9.140625" style="4"/>
    <col min="6913" max="6913" width="59.140625" style="4" customWidth="1"/>
    <col min="6914" max="6914" width="57" style="4" customWidth="1"/>
    <col min="6915" max="7168" width="9.140625" style="4"/>
    <col min="7169" max="7169" width="59.140625" style="4" customWidth="1"/>
    <col min="7170" max="7170" width="57" style="4" customWidth="1"/>
    <col min="7171" max="7424" width="9.140625" style="4"/>
    <col min="7425" max="7425" width="59.140625" style="4" customWidth="1"/>
    <col min="7426" max="7426" width="57" style="4" customWidth="1"/>
    <col min="7427" max="7680" width="9.140625" style="4"/>
    <col min="7681" max="7681" width="59.140625" style="4" customWidth="1"/>
    <col min="7682" max="7682" width="57" style="4" customWidth="1"/>
    <col min="7683" max="7936" width="9.140625" style="4"/>
    <col min="7937" max="7937" width="59.140625" style="4" customWidth="1"/>
    <col min="7938" max="7938" width="57" style="4" customWidth="1"/>
    <col min="7939" max="8192" width="9.140625" style="4"/>
    <col min="8193" max="8193" width="59.140625" style="4" customWidth="1"/>
    <col min="8194" max="8194" width="57" style="4" customWidth="1"/>
    <col min="8195" max="8448" width="9.140625" style="4"/>
    <col min="8449" max="8449" width="59.140625" style="4" customWidth="1"/>
    <col min="8450" max="8450" width="57" style="4" customWidth="1"/>
    <col min="8451" max="8704" width="9.140625" style="4"/>
    <col min="8705" max="8705" width="59.140625" style="4" customWidth="1"/>
    <col min="8706" max="8706" width="57" style="4" customWidth="1"/>
    <col min="8707" max="8960" width="9.140625" style="4"/>
    <col min="8961" max="8961" width="59.140625" style="4" customWidth="1"/>
    <col min="8962" max="8962" width="57" style="4" customWidth="1"/>
    <col min="8963" max="9216" width="9.140625" style="4"/>
    <col min="9217" max="9217" width="59.140625" style="4" customWidth="1"/>
    <col min="9218" max="9218" width="57" style="4" customWidth="1"/>
    <col min="9219" max="9472" width="9.140625" style="4"/>
    <col min="9473" max="9473" width="59.140625" style="4" customWidth="1"/>
    <col min="9474" max="9474" width="57" style="4" customWidth="1"/>
    <col min="9475" max="9728" width="9.140625" style="4"/>
    <col min="9729" max="9729" width="59.140625" style="4" customWidth="1"/>
    <col min="9730" max="9730" width="57" style="4" customWidth="1"/>
    <col min="9731" max="9984" width="9.140625" style="4"/>
    <col min="9985" max="9985" width="59.140625" style="4" customWidth="1"/>
    <col min="9986" max="9986" width="57" style="4" customWidth="1"/>
    <col min="9987" max="10240" width="9.140625" style="4"/>
    <col min="10241" max="10241" width="59.140625" style="4" customWidth="1"/>
    <col min="10242" max="10242" width="57" style="4" customWidth="1"/>
    <col min="10243" max="10496" width="9.140625" style="4"/>
    <col min="10497" max="10497" width="59.140625" style="4" customWidth="1"/>
    <col min="10498" max="10498" width="57" style="4" customWidth="1"/>
    <col min="10499" max="10752" width="9.140625" style="4"/>
    <col min="10753" max="10753" width="59.140625" style="4" customWidth="1"/>
    <col min="10754" max="10754" width="57" style="4" customWidth="1"/>
    <col min="10755" max="11008" width="9.140625" style="4"/>
    <col min="11009" max="11009" width="59.140625" style="4" customWidth="1"/>
    <col min="11010" max="11010" width="57" style="4" customWidth="1"/>
    <col min="11011" max="11264" width="9.140625" style="4"/>
    <col min="11265" max="11265" width="59.140625" style="4" customWidth="1"/>
    <col min="11266" max="11266" width="57" style="4" customWidth="1"/>
    <col min="11267" max="11520" width="9.140625" style="4"/>
    <col min="11521" max="11521" width="59.140625" style="4" customWidth="1"/>
    <col min="11522" max="11522" width="57" style="4" customWidth="1"/>
    <col min="11523" max="11776" width="9.140625" style="4"/>
    <col min="11777" max="11777" width="59.140625" style="4" customWidth="1"/>
    <col min="11778" max="11778" width="57" style="4" customWidth="1"/>
    <col min="11779" max="12032" width="9.140625" style="4"/>
    <col min="12033" max="12033" width="59.140625" style="4" customWidth="1"/>
    <col min="12034" max="12034" width="57" style="4" customWidth="1"/>
    <col min="12035" max="12288" width="9.140625" style="4"/>
    <col min="12289" max="12289" width="59.140625" style="4" customWidth="1"/>
    <col min="12290" max="12290" width="57" style="4" customWidth="1"/>
    <col min="12291" max="12544" width="9.140625" style="4"/>
    <col min="12545" max="12545" width="59.140625" style="4" customWidth="1"/>
    <col min="12546" max="12546" width="57" style="4" customWidth="1"/>
    <col min="12547" max="12800" width="9.140625" style="4"/>
    <col min="12801" max="12801" width="59.140625" style="4" customWidth="1"/>
    <col min="12802" max="12802" width="57" style="4" customWidth="1"/>
    <col min="12803" max="13056" width="9.140625" style="4"/>
    <col min="13057" max="13057" width="59.140625" style="4" customWidth="1"/>
    <col min="13058" max="13058" width="57" style="4" customWidth="1"/>
    <col min="13059" max="13312" width="9.140625" style="4"/>
    <col min="13313" max="13313" width="59.140625" style="4" customWidth="1"/>
    <col min="13314" max="13314" width="57" style="4" customWidth="1"/>
    <col min="13315" max="13568" width="9.140625" style="4"/>
    <col min="13569" max="13569" width="59.140625" style="4" customWidth="1"/>
    <col min="13570" max="13570" width="57" style="4" customWidth="1"/>
    <col min="13571" max="13824" width="9.140625" style="4"/>
    <col min="13825" max="13825" width="59.140625" style="4" customWidth="1"/>
    <col min="13826" max="13826" width="57" style="4" customWidth="1"/>
    <col min="13827" max="14080" width="9.140625" style="4"/>
    <col min="14081" max="14081" width="59.140625" style="4" customWidth="1"/>
    <col min="14082" max="14082" width="57" style="4" customWidth="1"/>
    <col min="14083" max="14336" width="9.140625" style="4"/>
    <col min="14337" max="14337" width="59.140625" style="4" customWidth="1"/>
    <col min="14338" max="14338" width="57" style="4" customWidth="1"/>
    <col min="14339" max="14592" width="9.140625" style="4"/>
    <col min="14593" max="14593" width="59.140625" style="4" customWidth="1"/>
    <col min="14594" max="14594" width="57" style="4" customWidth="1"/>
    <col min="14595" max="14848" width="9.140625" style="4"/>
    <col min="14849" max="14849" width="59.140625" style="4" customWidth="1"/>
    <col min="14850" max="14850" width="57" style="4" customWidth="1"/>
    <col min="14851" max="15104" width="9.140625" style="4"/>
    <col min="15105" max="15105" width="59.140625" style="4" customWidth="1"/>
    <col min="15106" max="15106" width="57" style="4" customWidth="1"/>
    <col min="15107" max="15360" width="9.140625" style="4"/>
    <col min="15361" max="15361" width="59.140625" style="4" customWidth="1"/>
    <col min="15362" max="15362" width="57" style="4" customWidth="1"/>
    <col min="15363" max="15616" width="9.140625" style="4"/>
    <col min="15617" max="15617" width="59.140625" style="4" customWidth="1"/>
    <col min="15618" max="15618" width="57" style="4" customWidth="1"/>
    <col min="15619" max="15872" width="9.140625" style="4"/>
    <col min="15873" max="15873" width="59.140625" style="4" customWidth="1"/>
    <col min="15874" max="15874" width="57" style="4" customWidth="1"/>
    <col min="15875" max="16128" width="9.140625" style="4"/>
    <col min="16129" max="16129" width="59.140625" style="4" customWidth="1"/>
    <col min="16130" max="16130" width="57" style="4" customWidth="1"/>
    <col min="16131" max="16384" width="9.140625" style="4"/>
  </cols>
  <sheetData>
    <row r="2" spans="1:2" x14ac:dyDescent="0.2">
      <c r="A2" s="52" t="s">
        <v>68</v>
      </c>
      <c r="B2" s="58"/>
    </row>
    <row r="3" spans="1:2" ht="57.75" customHeight="1" x14ac:dyDescent="0.2">
      <c r="A3" s="58"/>
      <c r="B3" s="58"/>
    </row>
    <row r="4" spans="1:2" x14ac:dyDescent="0.2">
      <c r="A4" s="26" t="s">
        <v>0</v>
      </c>
      <c r="B4" s="27" t="s">
        <v>1</v>
      </c>
    </row>
    <row r="5" spans="1:2" x14ac:dyDescent="0.2">
      <c r="A5" s="26" t="s">
        <v>2</v>
      </c>
      <c r="B5" s="27">
        <v>2724083654</v>
      </c>
    </row>
    <row r="6" spans="1:2" x14ac:dyDescent="0.2">
      <c r="A6" s="26" t="s">
        <v>3</v>
      </c>
      <c r="B6" s="27">
        <v>272450001</v>
      </c>
    </row>
    <row r="7" spans="1:2" x14ac:dyDescent="0.2">
      <c r="A7" s="26" t="s">
        <v>35</v>
      </c>
      <c r="B7" s="27" t="s">
        <v>69</v>
      </c>
    </row>
    <row r="8" spans="1:2" x14ac:dyDescent="0.2">
      <c r="A8" s="28"/>
      <c r="B8" s="28"/>
    </row>
    <row r="9" spans="1:2" x14ac:dyDescent="0.2">
      <c r="A9" s="29" t="s">
        <v>61</v>
      </c>
      <c r="B9" s="29" t="s">
        <v>38</v>
      </c>
    </row>
    <row r="10" spans="1:2" ht="25.5" x14ac:dyDescent="0.2">
      <c r="A10" s="9" t="s">
        <v>62</v>
      </c>
      <c r="B10" s="30" t="s">
        <v>63</v>
      </c>
    </row>
    <row r="11" spans="1:2" ht="38.25" x14ac:dyDescent="0.2">
      <c r="A11" s="31" t="s">
        <v>64</v>
      </c>
      <c r="B11" s="30" t="s">
        <v>63</v>
      </c>
    </row>
    <row r="12" spans="1:2" ht="25.5" x14ac:dyDescent="0.2">
      <c r="A12" s="31" t="s">
        <v>65</v>
      </c>
      <c r="B12" s="30" t="s">
        <v>63</v>
      </c>
    </row>
    <row r="13" spans="1:2" ht="51.75" customHeight="1" x14ac:dyDescent="0.2">
      <c r="A13" s="32" t="s">
        <v>66</v>
      </c>
      <c r="B13" s="30" t="s">
        <v>63</v>
      </c>
    </row>
    <row r="14" spans="1:2" x14ac:dyDescent="0.2">
      <c r="A14" s="28"/>
      <c r="B14" s="28"/>
    </row>
    <row r="15" spans="1:2" x14ac:dyDescent="0.2">
      <c r="A15" s="28"/>
      <c r="B15" s="28"/>
    </row>
    <row r="16" spans="1:2" ht="37.5" customHeight="1" x14ac:dyDescent="0.2">
      <c r="A16" s="59" t="s">
        <v>67</v>
      </c>
      <c r="B16" s="59"/>
    </row>
  </sheetData>
  <mergeCells count="2">
    <mergeCell ref="A2:B3"/>
    <mergeCell ref="A16:B16"/>
  </mergeCells>
  <pageMargins left="0.61" right="0.17" top="0.74803149606299213" bottom="0.74803149606299213" header="0.31496062992125984" footer="0.31496062992125984"/>
  <pageSetup paperSize="9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B19"/>
  <sheetViews>
    <sheetView workbookViewId="0">
      <selection activeCell="A2" sqref="A2:B15"/>
    </sheetView>
  </sheetViews>
  <sheetFormatPr defaultRowHeight="12.75" x14ac:dyDescent="0.2"/>
  <cols>
    <col min="1" max="1" width="41.140625" style="4" customWidth="1"/>
    <col min="2" max="2" width="46.42578125" style="4" customWidth="1"/>
    <col min="3" max="256" width="9.140625" style="4"/>
    <col min="257" max="257" width="41.140625" style="4" customWidth="1"/>
    <col min="258" max="258" width="46.42578125" style="4" customWidth="1"/>
    <col min="259" max="512" width="9.140625" style="4"/>
    <col min="513" max="513" width="41.140625" style="4" customWidth="1"/>
    <col min="514" max="514" width="46.42578125" style="4" customWidth="1"/>
    <col min="515" max="768" width="9.140625" style="4"/>
    <col min="769" max="769" width="41.140625" style="4" customWidth="1"/>
    <col min="770" max="770" width="46.42578125" style="4" customWidth="1"/>
    <col min="771" max="1024" width="9.140625" style="4"/>
    <col min="1025" max="1025" width="41.140625" style="4" customWidth="1"/>
    <col min="1026" max="1026" width="46.42578125" style="4" customWidth="1"/>
    <col min="1027" max="1280" width="9.140625" style="4"/>
    <col min="1281" max="1281" width="41.140625" style="4" customWidth="1"/>
    <col min="1282" max="1282" width="46.42578125" style="4" customWidth="1"/>
    <col min="1283" max="1536" width="9.140625" style="4"/>
    <col min="1537" max="1537" width="41.140625" style="4" customWidth="1"/>
    <col min="1538" max="1538" width="46.42578125" style="4" customWidth="1"/>
    <col min="1539" max="1792" width="9.140625" style="4"/>
    <col min="1793" max="1793" width="41.140625" style="4" customWidth="1"/>
    <col min="1794" max="1794" width="46.42578125" style="4" customWidth="1"/>
    <col min="1795" max="2048" width="9.140625" style="4"/>
    <col min="2049" max="2049" width="41.140625" style="4" customWidth="1"/>
    <col min="2050" max="2050" width="46.42578125" style="4" customWidth="1"/>
    <col min="2051" max="2304" width="9.140625" style="4"/>
    <col min="2305" max="2305" width="41.140625" style="4" customWidth="1"/>
    <col min="2306" max="2306" width="46.42578125" style="4" customWidth="1"/>
    <col min="2307" max="2560" width="9.140625" style="4"/>
    <col min="2561" max="2561" width="41.140625" style="4" customWidth="1"/>
    <col min="2562" max="2562" width="46.42578125" style="4" customWidth="1"/>
    <col min="2563" max="2816" width="9.140625" style="4"/>
    <col min="2817" max="2817" width="41.140625" style="4" customWidth="1"/>
    <col min="2818" max="2818" width="46.42578125" style="4" customWidth="1"/>
    <col min="2819" max="3072" width="9.140625" style="4"/>
    <col min="3073" max="3073" width="41.140625" style="4" customWidth="1"/>
    <col min="3074" max="3074" width="46.42578125" style="4" customWidth="1"/>
    <col min="3075" max="3328" width="9.140625" style="4"/>
    <col min="3329" max="3329" width="41.140625" style="4" customWidth="1"/>
    <col min="3330" max="3330" width="46.42578125" style="4" customWidth="1"/>
    <col min="3331" max="3584" width="9.140625" style="4"/>
    <col min="3585" max="3585" width="41.140625" style="4" customWidth="1"/>
    <col min="3586" max="3586" width="46.42578125" style="4" customWidth="1"/>
    <col min="3587" max="3840" width="9.140625" style="4"/>
    <col min="3841" max="3841" width="41.140625" style="4" customWidth="1"/>
    <col min="3842" max="3842" width="46.42578125" style="4" customWidth="1"/>
    <col min="3843" max="4096" width="9.140625" style="4"/>
    <col min="4097" max="4097" width="41.140625" style="4" customWidth="1"/>
    <col min="4098" max="4098" width="46.42578125" style="4" customWidth="1"/>
    <col min="4099" max="4352" width="9.140625" style="4"/>
    <col min="4353" max="4353" width="41.140625" style="4" customWidth="1"/>
    <col min="4354" max="4354" width="46.42578125" style="4" customWidth="1"/>
    <col min="4355" max="4608" width="9.140625" style="4"/>
    <col min="4609" max="4609" width="41.140625" style="4" customWidth="1"/>
    <col min="4610" max="4610" width="46.42578125" style="4" customWidth="1"/>
    <col min="4611" max="4864" width="9.140625" style="4"/>
    <col min="4865" max="4865" width="41.140625" style="4" customWidth="1"/>
    <col min="4866" max="4866" width="46.42578125" style="4" customWidth="1"/>
    <col min="4867" max="5120" width="9.140625" style="4"/>
    <col min="5121" max="5121" width="41.140625" style="4" customWidth="1"/>
    <col min="5122" max="5122" width="46.42578125" style="4" customWidth="1"/>
    <col min="5123" max="5376" width="9.140625" style="4"/>
    <col min="5377" max="5377" width="41.140625" style="4" customWidth="1"/>
    <col min="5378" max="5378" width="46.42578125" style="4" customWidth="1"/>
    <col min="5379" max="5632" width="9.140625" style="4"/>
    <col min="5633" max="5633" width="41.140625" style="4" customWidth="1"/>
    <col min="5634" max="5634" width="46.42578125" style="4" customWidth="1"/>
    <col min="5635" max="5888" width="9.140625" style="4"/>
    <col min="5889" max="5889" width="41.140625" style="4" customWidth="1"/>
    <col min="5890" max="5890" width="46.42578125" style="4" customWidth="1"/>
    <col min="5891" max="6144" width="9.140625" style="4"/>
    <col min="6145" max="6145" width="41.140625" style="4" customWidth="1"/>
    <col min="6146" max="6146" width="46.42578125" style="4" customWidth="1"/>
    <col min="6147" max="6400" width="9.140625" style="4"/>
    <col min="6401" max="6401" width="41.140625" style="4" customWidth="1"/>
    <col min="6402" max="6402" width="46.42578125" style="4" customWidth="1"/>
    <col min="6403" max="6656" width="9.140625" style="4"/>
    <col min="6657" max="6657" width="41.140625" style="4" customWidth="1"/>
    <col min="6658" max="6658" width="46.42578125" style="4" customWidth="1"/>
    <col min="6659" max="6912" width="9.140625" style="4"/>
    <col min="6913" max="6913" width="41.140625" style="4" customWidth="1"/>
    <col min="6914" max="6914" width="46.42578125" style="4" customWidth="1"/>
    <col min="6915" max="7168" width="9.140625" style="4"/>
    <col min="7169" max="7169" width="41.140625" style="4" customWidth="1"/>
    <col min="7170" max="7170" width="46.42578125" style="4" customWidth="1"/>
    <col min="7171" max="7424" width="9.140625" style="4"/>
    <col min="7425" max="7425" width="41.140625" style="4" customWidth="1"/>
    <col min="7426" max="7426" width="46.42578125" style="4" customWidth="1"/>
    <col min="7427" max="7680" width="9.140625" style="4"/>
    <col min="7681" max="7681" width="41.140625" style="4" customWidth="1"/>
    <col min="7682" max="7682" width="46.42578125" style="4" customWidth="1"/>
    <col min="7683" max="7936" width="9.140625" style="4"/>
    <col min="7937" max="7937" width="41.140625" style="4" customWidth="1"/>
    <col min="7938" max="7938" width="46.42578125" style="4" customWidth="1"/>
    <col min="7939" max="8192" width="9.140625" style="4"/>
    <col min="8193" max="8193" width="41.140625" style="4" customWidth="1"/>
    <col min="8194" max="8194" width="46.42578125" style="4" customWidth="1"/>
    <col min="8195" max="8448" width="9.140625" style="4"/>
    <col min="8449" max="8449" width="41.140625" style="4" customWidth="1"/>
    <col min="8450" max="8450" width="46.42578125" style="4" customWidth="1"/>
    <col min="8451" max="8704" width="9.140625" style="4"/>
    <col min="8705" max="8705" width="41.140625" style="4" customWidth="1"/>
    <col min="8706" max="8706" width="46.42578125" style="4" customWidth="1"/>
    <col min="8707" max="8960" width="9.140625" style="4"/>
    <col min="8961" max="8961" width="41.140625" style="4" customWidth="1"/>
    <col min="8962" max="8962" width="46.42578125" style="4" customWidth="1"/>
    <col min="8963" max="9216" width="9.140625" style="4"/>
    <col min="9217" max="9217" width="41.140625" style="4" customWidth="1"/>
    <col min="9218" max="9218" width="46.42578125" style="4" customWidth="1"/>
    <col min="9219" max="9472" width="9.140625" style="4"/>
    <col min="9473" max="9473" width="41.140625" style="4" customWidth="1"/>
    <col min="9474" max="9474" width="46.42578125" style="4" customWidth="1"/>
    <col min="9475" max="9728" width="9.140625" style="4"/>
    <col min="9729" max="9729" width="41.140625" style="4" customWidth="1"/>
    <col min="9730" max="9730" width="46.42578125" style="4" customWidth="1"/>
    <col min="9731" max="9984" width="9.140625" style="4"/>
    <col min="9985" max="9985" width="41.140625" style="4" customWidth="1"/>
    <col min="9986" max="9986" width="46.42578125" style="4" customWidth="1"/>
    <col min="9987" max="10240" width="9.140625" style="4"/>
    <col min="10241" max="10241" width="41.140625" style="4" customWidth="1"/>
    <col min="10242" max="10242" width="46.42578125" style="4" customWidth="1"/>
    <col min="10243" max="10496" width="9.140625" style="4"/>
    <col min="10497" max="10497" width="41.140625" style="4" customWidth="1"/>
    <col min="10498" max="10498" width="46.42578125" style="4" customWidth="1"/>
    <col min="10499" max="10752" width="9.140625" style="4"/>
    <col min="10753" max="10753" width="41.140625" style="4" customWidth="1"/>
    <col min="10754" max="10754" width="46.42578125" style="4" customWidth="1"/>
    <col min="10755" max="11008" width="9.140625" style="4"/>
    <col min="11009" max="11009" width="41.140625" style="4" customWidth="1"/>
    <col min="11010" max="11010" width="46.42578125" style="4" customWidth="1"/>
    <col min="11011" max="11264" width="9.140625" style="4"/>
    <col min="11265" max="11265" width="41.140625" style="4" customWidth="1"/>
    <col min="11266" max="11266" width="46.42578125" style="4" customWidth="1"/>
    <col min="11267" max="11520" width="9.140625" style="4"/>
    <col min="11521" max="11521" width="41.140625" style="4" customWidth="1"/>
    <col min="11522" max="11522" width="46.42578125" style="4" customWidth="1"/>
    <col min="11523" max="11776" width="9.140625" style="4"/>
    <col min="11777" max="11777" width="41.140625" style="4" customWidth="1"/>
    <col min="11778" max="11778" width="46.42578125" style="4" customWidth="1"/>
    <col min="11779" max="12032" width="9.140625" style="4"/>
    <col min="12033" max="12033" width="41.140625" style="4" customWidth="1"/>
    <col min="12034" max="12034" width="46.42578125" style="4" customWidth="1"/>
    <col min="12035" max="12288" width="9.140625" style="4"/>
    <col min="12289" max="12289" width="41.140625" style="4" customWidth="1"/>
    <col min="12290" max="12290" width="46.42578125" style="4" customWidth="1"/>
    <col min="12291" max="12544" width="9.140625" style="4"/>
    <col min="12545" max="12545" width="41.140625" style="4" customWidth="1"/>
    <col min="12546" max="12546" width="46.42578125" style="4" customWidth="1"/>
    <col min="12547" max="12800" width="9.140625" style="4"/>
    <col min="12801" max="12801" width="41.140625" style="4" customWidth="1"/>
    <col min="12802" max="12802" width="46.42578125" style="4" customWidth="1"/>
    <col min="12803" max="13056" width="9.140625" style="4"/>
    <col min="13057" max="13057" width="41.140625" style="4" customWidth="1"/>
    <col min="13058" max="13058" width="46.42578125" style="4" customWidth="1"/>
    <col min="13059" max="13312" width="9.140625" style="4"/>
    <col min="13313" max="13313" width="41.140625" style="4" customWidth="1"/>
    <col min="13314" max="13314" width="46.42578125" style="4" customWidth="1"/>
    <col min="13315" max="13568" width="9.140625" style="4"/>
    <col min="13569" max="13569" width="41.140625" style="4" customWidth="1"/>
    <col min="13570" max="13570" width="46.42578125" style="4" customWidth="1"/>
    <col min="13571" max="13824" width="9.140625" style="4"/>
    <col min="13825" max="13825" width="41.140625" style="4" customWidth="1"/>
    <col min="13826" max="13826" width="46.42578125" style="4" customWidth="1"/>
    <col min="13827" max="14080" width="9.140625" style="4"/>
    <col min="14081" max="14081" width="41.140625" style="4" customWidth="1"/>
    <col min="14082" max="14082" width="46.42578125" style="4" customWidth="1"/>
    <col min="14083" max="14336" width="9.140625" style="4"/>
    <col min="14337" max="14337" width="41.140625" style="4" customWidth="1"/>
    <col min="14338" max="14338" width="46.42578125" style="4" customWidth="1"/>
    <col min="14339" max="14592" width="9.140625" style="4"/>
    <col min="14593" max="14593" width="41.140625" style="4" customWidth="1"/>
    <col min="14594" max="14594" width="46.42578125" style="4" customWidth="1"/>
    <col min="14595" max="14848" width="9.140625" style="4"/>
    <col min="14849" max="14849" width="41.140625" style="4" customWidth="1"/>
    <col min="14850" max="14850" width="46.42578125" style="4" customWidth="1"/>
    <col min="14851" max="15104" width="9.140625" style="4"/>
    <col min="15105" max="15105" width="41.140625" style="4" customWidth="1"/>
    <col min="15106" max="15106" width="46.42578125" style="4" customWidth="1"/>
    <col min="15107" max="15360" width="9.140625" style="4"/>
    <col min="15361" max="15361" width="41.140625" style="4" customWidth="1"/>
    <col min="15362" max="15362" width="46.42578125" style="4" customWidth="1"/>
    <col min="15363" max="15616" width="9.140625" style="4"/>
    <col min="15617" max="15617" width="41.140625" style="4" customWidth="1"/>
    <col min="15618" max="15618" width="46.42578125" style="4" customWidth="1"/>
    <col min="15619" max="15872" width="9.140625" style="4"/>
    <col min="15873" max="15873" width="41.140625" style="4" customWidth="1"/>
    <col min="15874" max="15874" width="46.42578125" style="4" customWidth="1"/>
    <col min="15875" max="16128" width="9.140625" style="4"/>
    <col min="16129" max="16129" width="41.140625" style="4" customWidth="1"/>
    <col min="16130" max="16130" width="46.42578125" style="4" customWidth="1"/>
    <col min="16131" max="16384" width="9.140625" style="4"/>
  </cols>
  <sheetData>
    <row r="2" spans="1:2" x14ac:dyDescent="0.2">
      <c r="A2" s="52" t="s">
        <v>108</v>
      </c>
      <c r="B2" s="58"/>
    </row>
    <row r="3" spans="1:2" ht="56.25" customHeight="1" x14ac:dyDescent="0.2">
      <c r="A3" s="58"/>
      <c r="B3" s="58"/>
    </row>
    <row r="4" spans="1:2" x14ac:dyDescent="0.2">
      <c r="A4" s="28"/>
      <c r="B4" s="28"/>
    </row>
    <row r="5" spans="1:2" x14ac:dyDescent="0.2">
      <c r="A5" s="26" t="s">
        <v>0</v>
      </c>
      <c r="B5" s="27" t="s">
        <v>70</v>
      </c>
    </row>
    <row r="6" spans="1:2" x14ac:dyDescent="0.2">
      <c r="A6" s="26" t="s">
        <v>2</v>
      </c>
      <c r="B6" s="27">
        <v>2724083654</v>
      </c>
    </row>
    <row r="7" spans="1:2" x14ac:dyDescent="0.2">
      <c r="A7" s="26" t="s">
        <v>3</v>
      </c>
      <c r="B7" s="27">
        <v>272450001</v>
      </c>
    </row>
    <row r="8" spans="1:2" x14ac:dyDescent="0.2">
      <c r="A8" s="26" t="s">
        <v>35</v>
      </c>
      <c r="B8" s="27" t="s">
        <v>76</v>
      </c>
    </row>
    <row r="9" spans="1:2" x14ac:dyDescent="0.2">
      <c r="A9" s="26" t="s">
        <v>36</v>
      </c>
      <c r="B9" s="27" t="s">
        <v>77</v>
      </c>
    </row>
    <row r="10" spans="1:2" x14ac:dyDescent="0.2">
      <c r="A10" s="28"/>
      <c r="B10" s="28"/>
    </row>
    <row r="11" spans="1:2" x14ac:dyDescent="0.2">
      <c r="A11" s="28"/>
      <c r="B11" s="28"/>
    </row>
    <row r="12" spans="1:2" x14ac:dyDescent="0.2">
      <c r="A12" s="29" t="s">
        <v>61</v>
      </c>
      <c r="B12" s="29" t="s">
        <v>38</v>
      </c>
    </row>
    <row r="13" spans="1:2" ht="58.5" customHeight="1" x14ac:dyDescent="0.2">
      <c r="A13" s="9" t="s">
        <v>71</v>
      </c>
      <c r="B13" s="30" t="s">
        <v>63</v>
      </c>
    </row>
    <row r="14" spans="1:2" ht="47.25" customHeight="1" x14ac:dyDescent="0.2">
      <c r="A14" s="9" t="s">
        <v>72</v>
      </c>
      <c r="B14" s="30" t="s">
        <v>63</v>
      </c>
    </row>
    <row r="15" spans="1:2" ht="48" customHeight="1" x14ac:dyDescent="0.2">
      <c r="A15" s="9" t="s">
        <v>73</v>
      </c>
      <c r="B15" s="30" t="s">
        <v>63</v>
      </c>
    </row>
    <row r="18" spans="1:2" x14ac:dyDescent="0.2">
      <c r="A18" s="59" t="s">
        <v>74</v>
      </c>
      <c r="B18" s="59"/>
    </row>
    <row r="19" spans="1:2" ht="66.75" customHeight="1" x14ac:dyDescent="0.2">
      <c r="A19" s="59" t="s">
        <v>75</v>
      </c>
      <c r="B19" s="59"/>
    </row>
  </sheetData>
  <mergeCells count="3">
    <mergeCell ref="A2:B3"/>
    <mergeCell ref="A18:B18"/>
    <mergeCell ref="A19:B19"/>
  </mergeCells>
  <pageMargins left="0.70866141732283472" right="0.17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18"/>
  <sheetViews>
    <sheetView tabSelected="1" topLeftCell="B1" workbookViewId="0">
      <selection activeCell="C12" sqref="C12:I12"/>
    </sheetView>
  </sheetViews>
  <sheetFormatPr defaultRowHeight="12.75" x14ac:dyDescent="0.25"/>
  <cols>
    <col min="1" max="1" width="9.140625" style="1"/>
    <col min="2" max="2" width="34" style="1" customWidth="1"/>
    <col min="3" max="5" width="9.140625" style="1"/>
    <col min="6" max="6" width="31.42578125" style="1" customWidth="1"/>
    <col min="7" max="257" width="9.140625" style="1"/>
    <col min="258" max="258" width="34" style="1" customWidth="1"/>
    <col min="259" max="261" width="9.140625" style="1"/>
    <col min="262" max="262" width="31.42578125" style="1" customWidth="1"/>
    <col min="263" max="513" width="9.140625" style="1"/>
    <col min="514" max="514" width="34" style="1" customWidth="1"/>
    <col min="515" max="517" width="9.140625" style="1"/>
    <col min="518" max="518" width="31.42578125" style="1" customWidth="1"/>
    <col min="519" max="769" width="9.140625" style="1"/>
    <col min="770" max="770" width="34" style="1" customWidth="1"/>
    <col min="771" max="773" width="9.140625" style="1"/>
    <col min="774" max="774" width="31.42578125" style="1" customWidth="1"/>
    <col min="775" max="1025" width="9.140625" style="1"/>
    <col min="1026" max="1026" width="34" style="1" customWidth="1"/>
    <col min="1027" max="1029" width="9.140625" style="1"/>
    <col min="1030" max="1030" width="31.42578125" style="1" customWidth="1"/>
    <col min="1031" max="1281" width="9.140625" style="1"/>
    <col min="1282" max="1282" width="34" style="1" customWidth="1"/>
    <col min="1283" max="1285" width="9.140625" style="1"/>
    <col min="1286" max="1286" width="31.42578125" style="1" customWidth="1"/>
    <col min="1287" max="1537" width="9.140625" style="1"/>
    <col min="1538" max="1538" width="34" style="1" customWidth="1"/>
    <col min="1539" max="1541" width="9.140625" style="1"/>
    <col min="1542" max="1542" width="31.42578125" style="1" customWidth="1"/>
    <col min="1543" max="1793" width="9.140625" style="1"/>
    <col min="1794" max="1794" width="34" style="1" customWidth="1"/>
    <col min="1795" max="1797" width="9.140625" style="1"/>
    <col min="1798" max="1798" width="31.42578125" style="1" customWidth="1"/>
    <col min="1799" max="2049" width="9.140625" style="1"/>
    <col min="2050" max="2050" width="34" style="1" customWidth="1"/>
    <col min="2051" max="2053" width="9.140625" style="1"/>
    <col min="2054" max="2054" width="31.42578125" style="1" customWidth="1"/>
    <col min="2055" max="2305" width="9.140625" style="1"/>
    <col min="2306" max="2306" width="34" style="1" customWidth="1"/>
    <col min="2307" max="2309" width="9.140625" style="1"/>
    <col min="2310" max="2310" width="31.42578125" style="1" customWidth="1"/>
    <col min="2311" max="2561" width="9.140625" style="1"/>
    <col min="2562" max="2562" width="34" style="1" customWidth="1"/>
    <col min="2563" max="2565" width="9.140625" style="1"/>
    <col min="2566" max="2566" width="31.42578125" style="1" customWidth="1"/>
    <col min="2567" max="2817" width="9.140625" style="1"/>
    <col min="2818" max="2818" width="34" style="1" customWidth="1"/>
    <col min="2819" max="2821" width="9.140625" style="1"/>
    <col min="2822" max="2822" width="31.42578125" style="1" customWidth="1"/>
    <col min="2823" max="3073" width="9.140625" style="1"/>
    <col min="3074" max="3074" width="34" style="1" customWidth="1"/>
    <col min="3075" max="3077" width="9.140625" style="1"/>
    <col min="3078" max="3078" width="31.42578125" style="1" customWidth="1"/>
    <col min="3079" max="3329" width="9.140625" style="1"/>
    <col min="3330" max="3330" width="34" style="1" customWidth="1"/>
    <col min="3331" max="3333" width="9.140625" style="1"/>
    <col min="3334" max="3334" width="31.42578125" style="1" customWidth="1"/>
    <col min="3335" max="3585" width="9.140625" style="1"/>
    <col min="3586" max="3586" width="34" style="1" customWidth="1"/>
    <col min="3587" max="3589" width="9.140625" style="1"/>
    <col min="3590" max="3590" width="31.42578125" style="1" customWidth="1"/>
    <col min="3591" max="3841" width="9.140625" style="1"/>
    <col min="3842" max="3842" width="34" style="1" customWidth="1"/>
    <col min="3843" max="3845" width="9.140625" style="1"/>
    <col min="3846" max="3846" width="31.42578125" style="1" customWidth="1"/>
    <col min="3847" max="4097" width="9.140625" style="1"/>
    <col min="4098" max="4098" width="34" style="1" customWidth="1"/>
    <col min="4099" max="4101" width="9.140625" style="1"/>
    <col min="4102" max="4102" width="31.42578125" style="1" customWidth="1"/>
    <col min="4103" max="4353" width="9.140625" style="1"/>
    <col min="4354" max="4354" width="34" style="1" customWidth="1"/>
    <col min="4355" max="4357" width="9.140625" style="1"/>
    <col min="4358" max="4358" width="31.42578125" style="1" customWidth="1"/>
    <col min="4359" max="4609" width="9.140625" style="1"/>
    <col min="4610" max="4610" width="34" style="1" customWidth="1"/>
    <col min="4611" max="4613" width="9.140625" style="1"/>
    <col min="4614" max="4614" width="31.42578125" style="1" customWidth="1"/>
    <col min="4615" max="4865" width="9.140625" style="1"/>
    <col min="4866" max="4866" width="34" style="1" customWidth="1"/>
    <col min="4867" max="4869" width="9.140625" style="1"/>
    <col min="4870" max="4870" width="31.42578125" style="1" customWidth="1"/>
    <col min="4871" max="5121" width="9.140625" style="1"/>
    <col min="5122" max="5122" width="34" style="1" customWidth="1"/>
    <col min="5123" max="5125" width="9.140625" style="1"/>
    <col min="5126" max="5126" width="31.42578125" style="1" customWidth="1"/>
    <col min="5127" max="5377" width="9.140625" style="1"/>
    <col min="5378" max="5378" width="34" style="1" customWidth="1"/>
    <col min="5379" max="5381" width="9.140625" style="1"/>
    <col min="5382" max="5382" width="31.42578125" style="1" customWidth="1"/>
    <col min="5383" max="5633" width="9.140625" style="1"/>
    <col min="5634" max="5634" width="34" style="1" customWidth="1"/>
    <col min="5635" max="5637" width="9.140625" style="1"/>
    <col min="5638" max="5638" width="31.42578125" style="1" customWidth="1"/>
    <col min="5639" max="5889" width="9.140625" style="1"/>
    <col min="5890" max="5890" width="34" style="1" customWidth="1"/>
    <col min="5891" max="5893" width="9.140625" style="1"/>
    <col min="5894" max="5894" width="31.42578125" style="1" customWidth="1"/>
    <col min="5895" max="6145" width="9.140625" style="1"/>
    <col min="6146" max="6146" width="34" style="1" customWidth="1"/>
    <col min="6147" max="6149" width="9.140625" style="1"/>
    <col min="6150" max="6150" width="31.42578125" style="1" customWidth="1"/>
    <col min="6151" max="6401" width="9.140625" style="1"/>
    <col min="6402" max="6402" width="34" style="1" customWidth="1"/>
    <col min="6403" max="6405" width="9.140625" style="1"/>
    <col min="6406" max="6406" width="31.42578125" style="1" customWidth="1"/>
    <col min="6407" max="6657" width="9.140625" style="1"/>
    <col min="6658" max="6658" width="34" style="1" customWidth="1"/>
    <col min="6659" max="6661" width="9.140625" style="1"/>
    <col min="6662" max="6662" width="31.42578125" style="1" customWidth="1"/>
    <col min="6663" max="6913" width="9.140625" style="1"/>
    <col min="6914" max="6914" width="34" style="1" customWidth="1"/>
    <col min="6915" max="6917" width="9.140625" style="1"/>
    <col min="6918" max="6918" width="31.42578125" style="1" customWidth="1"/>
    <col min="6919" max="7169" width="9.140625" style="1"/>
    <col min="7170" max="7170" width="34" style="1" customWidth="1"/>
    <col min="7171" max="7173" width="9.140625" style="1"/>
    <col min="7174" max="7174" width="31.42578125" style="1" customWidth="1"/>
    <col min="7175" max="7425" width="9.140625" style="1"/>
    <col min="7426" max="7426" width="34" style="1" customWidth="1"/>
    <col min="7427" max="7429" width="9.140625" style="1"/>
    <col min="7430" max="7430" width="31.42578125" style="1" customWidth="1"/>
    <col min="7431" max="7681" width="9.140625" style="1"/>
    <col min="7682" max="7682" width="34" style="1" customWidth="1"/>
    <col min="7683" max="7685" width="9.140625" style="1"/>
    <col min="7686" max="7686" width="31.42578125" style="1" customWidth="1"/>
    <col min="7687" max="7937" width="9.140625" style="1"/>
    <col min="7938" max="7938" width="34" style="1" customWidth="1"/>
    <col min="7939" max="7941" width="9.140625" style="1"/>
    <col min="7942" max="7942" width="31.42578125" style="1" customWidth="1"/>
    <col min="7943" max="8193" width="9.140625" style="1"/>
    <col min="8194" max="8194" width="34" style="1" customWidth="1"/>
    <col min="8195" max="8197" width="9.140625" style="1"/>
    <col min="8198" max="8198" width="31.42578125" style="1" customWidth="1"/>
    <col min="8199" max="8449" width="9.140625" style="1"/>
    <col min="8450" max="8450" width="34" style="1" customWidth="1"/>
    <col min="8451" max="8453" width="9.140625" style="1"/>
    <col min="8454" max="8454" width="31.42578125" style="1" customWidth="1"/>
    <col min="8455" max="8705" width="9.140625" style="1"/>
    <col min="8706" max="8706" width="34" style="1" customWidth="1"/>
    <col min="8707" max="8709" width="9.140625" style="1"/>
    <col min="8710" max="8710" width="31.42578125" style="1" customWidth="1"/>
    <col min="8711" max="8961" width="9.140625" style="1"/>
    <col min="8962" max="8962" width="34" style="1" customWidth="1"/>
    <col min="8963" max="8965" width="9.140625" style="1"/>
    <col min="8966" max="8966" width="31.42578125" style="1" customWidth="1"/>
    <col min="8967" max="9217" width="9.140625" style="1"/>
    <col min="9218" max="9218" width="34" style="1" customWidth="1"/>
    <col min="9219" max="9221" width="9.140625" style="1"/>
    <col min="9222" max="9222" width="31.42578125" style="1" customWidth="1"/>
    <col min="9223" max="9473" width="9.140625" style="1"/>
    <col min="9474" max="9474" width="34" style="1" customWidth="1"/>
    <col min="9475" max="9477" width="9.140625" style="1"/>
    <col min="9478" max="9478" width="31.42578125" style="1" customWidth="1"/>
    <col min="9479" max="9729" width="9.140625" style="1"/>
    <col min="9730" max="9730" width="34" style="1" customWidth="1"/>
    <col min="9731" max="9733" width="9.140625" style="1"/>
    <col min="9734" max="9734" width="31.42578125" style="1" customWidth="1"/>
    <col min="9735" max="9985" width="9.140625" style="1"/>
    <col min="9986" max="9986" width="34" style="1" customWidth="1"/>
    <col min="9987" max="9989" width="9.140625" style="1"/>
    <col min="9990" max="9990" width="31.42578125" style="1" customWidth="1"/>
    <col min="9991" max="10241" width="9.140625" style="1"/>
    <col min="10242" max="10242" width="34" style="1" customWidth="1"/>
    <col min="10243" max="10245" width="9.140625" style="1"/>
    <col min="10246" max="10246" width="31.42578125" style="1" customWidth="1"/>
    <col min="10247" max="10497" width="9.140625" style="1"/>
    <col min="10498" max="10498" width="34" style="1" customWidth="1"/>
    <col min="10499" max="10501" width="9.140625" style="1"/>
    <col min="10502" max="10502" width="31.42578125" style="1" customWidth="1"/>
    <col min="10503" max="10753" width="9.140625" style="1"/>
    <col min="10754" max="10754" width="34" style="1" customWidth="1"/>
    <col min="10755" max="10757" width="9.140625" style="1"/>
    <col min="10758" max="10758" width="31.42578125" style="1" customWidth="1"/>
    <col min="10759" max="11009" width="9.140625" style="1"/>
    <col min="11010" max="11010" width="34" style="1" customWidth="1"/>
    <col min="11011" max="11013" width="9.140625" style="1"/>
    <col min="11014" max="11014" width="31.42578125" style="1" customWidth="1"/>
    <col min="11015" max="11265" width="9.140625" style="1"/>
    <col min="11266" max="11266" width="34" style="1" customWidth="1"/>
    <col min="11267" max="11269" width="9.140625" style="1"/>
    <col min="11270" max="11270" width="31.42578125" style="1" customWidth="1"/>
    <col min="11271" max="11521" width="9.140625" style="1"/>
    <col min="11522" max="11522" width="34" style="1" customWidth="1"/>
    <col min="11523" max="11525" width="9.140625" style="1"/>
    <col min="11526" max="11526" width="31.42578125" style="1" customWidth="1"/>
    <col min="11527" max="11777" width="9.140625" style="1"/>
    <col min="11778" max="11778" width="34" style="1" customWidth="1"/>
    <col min="11779" max="11781" width="9.140625" style="1"/>
    <col min="11782" max="11782" width="31.42578125" style="1" customWidth="1"/>
    <col min="11783" max="12033" width="9.140625" style="1"/>
    <col min="12034" max="12034" width="34" style="1" customWidth="1"/>
    <col min="12035" max="12037" width="9.140625" style="1"/>
    <col min="12038" max="12038" width="31.42578125" style="1" customWidth="1"/>
    <col min="12039" max="12289" width="9.140625" style="1"/>
    <col min="12290" max="12290" width="34" style="1" customWidth="1"/>
    <col min="12291" max="12293" width="9.140625" style="1"/>
    <col min="12294" max="12294" width="31.42578125" style="1" customWidth="1"/>
    <col min="12295" max="12545" width="9.140625" style="1"/>
    <col min="12546" max="12546" width="34" style="1" customWidth="1"/>
    <col min="12547" max="12549" width="9.140625" style="1"/>
    <col min="12550" max="12550" width="31.42578125" style="1" customWidth="1"/>
    <col min="12551" max="12801" width="9.140625" style="1"/>
    <col min="12802" max="12802" width="34" style="1" customWidth="1"/>
    <col min="12803" max="12805" width="9.140625" style="1"/>
    <col min="12806" max="12806" width="31.42578125" style="1" customWidth="1"/>
    <col min="12807" max="13057" width="9.140625" style="1"/>
    <col min="13058" max="13058" width="34" style="1" customWidth="1"/>
    <col min="13059" max="13061" width="9.140625" style="1"/>
    <col min="13062" max="13062" width="31.42578125" style="1" customWidth="1"/>
    <col min="13063" max="13313" width="9.140625" style="1"/>
    <col min="13314" max="13314" width="34" style="1" customWidth="1"/>
    <col min="13315" max="13317" width="9.140625" style="1"/>
    <col min="13318" max="13318" width="31.42578125" style="1" customWidth="1"/>
    <col min="13319" max="13569" width="9.140625" style="1"/>
    <col min="13570" max="13570" width="34" style="1" customWidth="1"/>
    <col min="13571" max="13573" width="9.140625" style="1"/>
    <col min="13574" max="13574" width="31.42578125" style="1" customWidth="1"/>
    <col min="13575" max="13825" width="9.140625" style="1"/>
    <col min="13826" max="13826" width="34" style="1" customWidth="1"/>
    <col min="13827" max="13829" width="9.140625" style="1"/>
    <col min="13830" max="13830" width="31.42578125" style="1" customWidth="1"/>
    <col min="13831" max="14081" width="9.140625" style="1"/>
    <col min="14082" max="14082" width="34" style="1" customWidth="1"/>
    <col min="14083" max="14085" width="9.140625" style="1"/>
    <col min="14086" max="14086" width="31.42578125" style="1" customWidth="1"/>
    <col min="14087" max="14337" width="9.140625" style="1"/>
    <col min="14338" max="14338" width="34" style="1" customWidth="1"/>
    <col min="14339" max="14341" width="9.140625" style="1"/>
    <col min="14342" max="14342" width="31.42578125" style="1" customWidth="1"/>
    <col min="14343" max="14593" width="9.140625" style="1"/>
    <col min="14594" max="14594" width="34" style="1" customWidth="1"/>
    <col min="14595" max="14597" width="9.140625" style="1"/>
    <col min="14598" max="14598" width="31.42578125" style="1" customWidth="1"/>
    <col min="14599" max="14849" width="9.140625" style="1"/>
    <col min="14850" max="14850" width="34" style="1" customWidth="1"/>
    <col min="14851" max="14853" width="9.140625" style="1"/>
    <col min="14854" max="14854" width="31.42578125" style="1" customWidth="1"/>
    <col min="14855" max="15105" width="9.140625" style="1"/>
    <col min="15106" max="15106" width="34" style="1" customWidth="1"/>
    <col min="15107" max="15109" width="9.140625" style="1"/>
    <col min="15110" max="15110" width="31.42578125" style="1" customWidth="1"/>
    <col min="15111" max="15361" width="9.140625" style="1"/>
    <col min="15362" max="15362" width="34" style="1" customWidth="1"/>
    <col min="15363" max="15365" width="9.140625" style="1"/>
    <col min="15366" max="15366" width="31.42578125" style="1" customWidth="1"/>
    <col min="15367" max="15617" width="9.140625" style="1"/>
    <col min="15618" max="15618" width="34" style="1" customWidth="1"/>
    <col min="15619" max="15621" width="9.140625" style="1"/>
    <col min="15622" max="15622" width="31.42578125" style="1" customWidth="1"/>
    <col min="15623" max="15873" width="9.140625" style="1"/>
    <col min="15874" max="15874" width="34" style="1" customWidth="1"/>
    <col min="15875" max="15877" width="9.140625" style="1"/>
    <col min="15878" max="15878" width="31.42578125" style="1" customWidth="1"/>
    <col min="15879" max="16129" width="9.140625" style="1"/>
    <col min="16130" max="16130" width="34" style="1" customWidth="1"/>
    <col min="16131" max="16133" width="9.140625" style="1"/>
    <col min="16134" max="16134" width="31.42578125" style="1" customWidth="1"/>
    <col min="16135" max="16384" width="9.140625" style="1"/>
  </cols>
  <sheetData>
    <row r="1" spans="2:12" ht="30.75" customHeight="1" x14ac:dyDescent="0.25">
      <c r="B1" s="80" t="s">
        <v>78</v>
      </c>
      <c r="C1" s="80"/>
      <c r="D1" s="80"/>
      <c r="E1" s="80"/>
      <c r="F1" s="80"/>
      <c r="G1" s="80"/>
      <c r="H1" s="80"/>
      <c r="I1" s="80"/>
      <c r="J1" s="5"/>
      <c r="K1" s="5"/>
    </row>
    <row r="2" spans="2:12" x14ac:dyDescent="0.25">
      <c r="B2" s="33"/>
      <c r="C2" s="33"/>
      <c r="D2" s="33"/>
      <c r="E2" s="33"/>
      <c r="F2" s="33"/>
      <c r="G2" s="33"/>
      <c r="H2" s="33"/>
      <c r="I2" s="33"/>
    </row>
    <row r="3" spans="2:12" x14ac:dyDescent="0.25">
      <c r="B3" s="34" t="s">
        <v>0</v>
      </c>
      <c r="C3" s="53" t="s">
        <v>1</v>
      </c>
      <c r="D3" s="53"/>
      <c r="E3" s="53"/>
      <c r="F3" s="53"/>
      <c r="G3" s="53"/>
      <c r="H3" s="53"/>
      <c r="I3" s="53"/>
    </row>
    <row r="4" spans="2:12" x14ac:dyDescent="0.25">
      <c r="B4" s="34" t="s">
        <v>2</v>
      </c>
      <c r="C4" s="53">
        <v>2724083654</v>
      </c>
      <c r="D4" s="53"/>
      <c r="E4" s="53"/>
      <c r="F4" s="53"/>
      <c r="G4" s="53"/>
      <c r="H4" s="53"/>
      <c r="I4" s="53"/>
    </row>
    <row r="5" spans="2:12" x14ac:dyDescent="0.25">
      <c r="B5" s="34" t="s">
        <v>3</v>
      </c>
      <c r="C5" s="53">
        <v>272450001</v>
      </c>
      <c r="D5" s="53"/>
      <c r="E5" s="53"/>
      <c r="F5" s="53"/>
      <c r="G5" s="53"/>
      <c r="H5" s="53"/>
      <c r="I5" s="53"/>
    </row>
    <row r="6" spans="2:12" x14ac:dyDescent="0.25">
      <c r="B6" s="34" t="s">
        <v>79</v>
      </c>
      <c r="C6" s="53" t="s">
        <v>91</v>
      </c>
      <c r="D6" s="53"/>
      <c r="E6" s="53"/>
      <c r="F6" s="53"/>
      <c r="G6" s="53"/>
      <c r="H6" s="53"/>
      <c r="I6" s="53"/>
    </row>
    <row r="7" spans="2:12" x14ac:dyDescent="0.25">
      <c r="B7" s="35"/>
      <c r="C7" s="35"/>
      <c r="D7" s="35"/>
      <c r="E7" s="35"/>
      <c r="F7" s="35"/>
      <c r="G7" s="35"/>
      <c r="H7" s="35"/>
      <c r="I7" s="35"/>
    </row>
    <row r="8" spans="2:12" ht="63" customHeight="1" x14ac:dyDescent="0.25">
      <c r="B8" s="9" t="s">
        <v>80</v>
      </c>
      <c r="C8" s="81" t="s">
        <v>81</v>
      </c>
      <c r="D8" s="82"/>
      <c r="E8" s="82"/>
      <c r="F8" s="82"/>
      <c r="G8" s="82"/>
      <c r="H8" s="82"/>
      <c r="I8" s="83"/>
    </row>
    <row r="9" spans="2:12" ht="28.5" customHeight="1" x14ac:dyDescent="0.25">
      <c r="B9" s="36" t="s">
        <v>82</v>
      </c>
      <c r="C9" s="40" t="s">
        <v>122</v>
      </c>
      <c r="D9" s="40"/>
      <c r="E9" s="40"/>
      <c r="F9" s="40"/>
      <c r="G9" s="40"/>
      <c r="H9" s="40"/>
      <c r="I9" s="40"/>
    </row>
    <row r="10" spans="2:12" ht="27" customHeight="1" x14ac:dyDescent="0.25">
      <c r="B10" s="36" t="s">
        <v>83</v>
      </c>
      <c r="C10" s="40" t="s">
        <v>92</v>
      </c>
      <c r="D10" s="40"/>
      <c r="E10" s="40"/>
      <c r="F10" s="40"/>
      <c r="G10" s="40"/>
      <c r="H10" s="40"/>
      <c r="I10" s="40"/>
    </row>
    <row r="11" spans="2:12" ht="28.5" customHeight="1" x14ac:dyDescent="0.25">
      <c r="B11" s="36" t="s">
        <v>84</v>
      </c>
      <c r="C11" s="84" t="s">
        <v>121</v>
      </c>
      <c r="D11" s="40"/>
      <c r="E11" s="40"/>
      <c r="F11" s="40"/>
      <c r="G11" s="40"/>
      <c r="H11" s="40"/>
      <c r="I11" s="40"/>
    </row>
    <row r="12" spans="2:12" ht="27" customHeight="1" x14ac:dyDescent="0.25">
      <c r="B12" s="36" t="s">
        <v>85</v>
      </c>
      <c r="C12" s="61" t="s">
        <v>51</v>
      </c>
      <c r="D12" s="40"/>
      <c r="E12" s="40"/>
      <c r="F12" s="40"/>
      <c r="G12" s="40"/>
      <c r="H12" s="40"/>
      <c r="I12" s="40"/>
    </row>
    <row r="14" spans="2:12" ht="30" customHeight="1" x14ac:dyDescent="0.25">
      <c r="B14" s="62" t="s">
        <v>86</v>
      </c>
      <c r="C14" s="63"/>
      <c r="D14" s="63"/>
      <c r="E14" s="63"/>
      <c r="F14" s="63"/>
      <c r="G14" s="63"/>
      <c r="H14" s="63"/>
      <c r="I14" s="64"/>
      <c r="J14" s="65" t="s">
        <v>87</v>
      </c>
      <c r="K14" s="66"/>
      <c r="L14" s="67"/>
    </row>
    <row r="15" spans="2:12" ht="30" customHeight="1" x14ac:dyDescent="0.25">
      <c r="B15" s="74" t="s">
        <v>88</v>
      </c>
      <c r="C15" s="75"/>
      <c r="D15" s="75"/>
      <c r="E15" s="75"/>
      <c r="F15" s="75"/>
      <c r="G15" s="75"/>
      <c r="H15" s="75"/>
      <c r="I15" s="76"/>
      <c r="J15" s="68"/>
      <c r="K15" s="69"/>
      <c r="L15" s="70"/>
    </row>
    <row r="16" spans="2:12" ht="45" customHeight="1" x14ac:dyDescent="0.25">
      <c r="B16" s="77" t="s">
        <v>89</v>
      </c>
      <c r="C16" s="78"/>
      <c r="D16" s="78"/>
      <c r="E16" s="78"/>
      <c r="F16" s="78"/>
      <c r="G16" s="78"/>
      <c r="H16" s="78"/>
      <c r="I16" s="79"/>
      <c r="J16" s="71"/>
      <c r="K16" s="72"/>
      <c r="L16" s="73"/>
    </row>
    <row r="18" spans="2:9" ht="32.25" customHeight="1" x14ac:dyDescent="0.25">
      <c r="B18" s="60" t="s">
        <v>90</v>
      </c>
      <c r="C18" s="60"/>
      <c r="D18" s="60"/>
      <c r="E18" s="60"/>
      <c r="F18" s="60"/>
      <c r="G18" s="60"/>
      <c r="H18" s="60"/>
      <c r="I18" s="60"/>
    </row>
  </sheetData>
  <mergeCells count="15">
    <mergeCell ref="J14:L16"/>
    <mergeCell ref="B15:I15"/>
    <mergeCell ref="B16:I16"/>
    <mergeCell ref="B1:I1"/>
    <mergeCell ref="C3:I3"/>
    <mergeCell ref="C4:I4"/>
    <mergeCell ref="C5:I5"/>
    <mergeCell ref="C6:I6"/>
    <mergeCell ref="C8:I8"/>
    <mergeCell ref="B18:I18"/>
    <mergeCell ref="C9:I9"/>
    <mergeCell ref="C10:I10"/>
    <mergeCell ref="C11:I11"/>
    <mergeCell ref="C12:I12"/>
    <mergeCell ref="B14:I14"/>
  </mergeCells>
  <hyperlinks>
    <hyperlink ref="C11" r:id="rId1"/>
    <hyperlink ref="C12" r:id="rId2"/>
  </hyperlinks>
  <pageMargins left="0.23" right="0.16" top="0.74803149606299213" bottom="0.74803149606299213" header="0.31496062992125984" footer="0.31496062992125984"/>
  <pageSetup paperSize="9" scale="9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1.1.</vt:lpstr>
      <vt:lpstr>2</vt:lpstr>
      <vt:lpstr>3</vt:lpstr>
      <vt:lpstr>5</vt:lpstr>
      <vt:lpstr>7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2020-05-22T05:44:27Z</dcterms:modified>
</cp:coreProperties>
</file>