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tabRatio="787" activeTab="1"/>
  </bookViews>
  <sheets>
    <sheet name="1" sheetId="1" r:id="rId1"/>
    <sheet name="Форма 1.1." sheetId="2" r:id="rId2"/>
    <sheet name="Форма 1.2." sheetId="3" r:id="rId3"/>
    <sheet name="Форма 1.3." sheetId="4" r:id="rId4"/>
    <sheet name="Форма 1.4." sheetId="5" r:id="rId5"/>
  </sheets>
  <definedNames/>
  <calcPr fullCalcOnLoad="1"/>
</workbook>
</file>

<file path=xl/sharedStrings.xml><?xml version="1.0" encoding="utf-8"?>
<sst xmlns="http://schemas.openxmlformats.org/spreadsheetml/2006/main" count="139" uniqueCount="105">
  <si>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</si>
  <si>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</si>
  <si>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</si>
  <si>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</si>
  <si>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</si>
  <si>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</si>
  <si>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Форма 1.1.</t>
  </si>
  <si>
    <t>Наименование регулирующего органа, принявшего решение</t>
  </si>
  <si>
    <t>Форма 1.2.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</si>
  <si>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</si>
  <si>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</si>
  <si>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</si>
  <si>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</si>
  <si>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</si>
  <si>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</si>
  <si>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</si>
  <si>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Наименование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</si>
  <si>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</si>
  <si>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</si>
  <si>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</si>
  <si>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</si>
  <si>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</si>
  <si>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</si>
  <si>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</si>
  <si>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</si>
  <si>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Год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</si>
  <si>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</si>
  <si>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</si>
  <si>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</si>
  <si>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</si>
  <si>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</si>
  <si>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</si>
  <si>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</si>
  <si>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ОАО  "ХАБАРОВСКИЙ  АЭРОПОРТ"</t>
  </si>
  <si>
    <t>680031, г. Хабаровск, Аэропорт, Матвеевское шоссе, 28"Б"</t>
  </si>
  <si>
    <t>680031, г.Хабаровск, Аэропорт, Матвеевское шоссе, 28"Б"</t>
  </si>
  <si>
    <t xml:space="preserve"> </t>
  </si>
  <si>
    <t>нет</t>
  </si>
  <si>
    <t>г.Хабаровск, Аэропорт, Матвеевское шоссе, 28"Б"</t>
  </si>
  <si>
    <t>ОАО "ХАБАРОВСКИЙ  АЭРОПОРТ"</t>
  </si>
  <si>
    <t>www.airkhv.ru</t>
  </si>
  <si>
    <t>х</t>
  </si>
  <si>
    <t>2. Выручка (тыс. рублей)</t>
  </si>
  <si>
    <t>3. Себестоимость производимых товаров (оказываемых услуг) по регулируемому виду деятельности (тыс. рублей):</t>
  </si>
  <si>
    <t>3.1.расходы на электрическую энергию (мощность), потребляемую оборудованием, используемым в технологическом процессе</t>
  </si>
  <si>
    <t>3.2.расходы на химреагенты, используемы в технологическом процессе</t>
  </si>
  <si>
    <t xml:space="preserve">3.3.расходы на оплату труда и отчисления на социальные нужды основного производственного персонала </t>
  </si>
  <si>
    <t>3.5.общепроизводственные (цеховые) расходы, в том числе:</t>
  </si>
  <si>
    <t>3.6.общехозяйственные (управленческие расходы), в том числе:</t>
  </si>
  <si>
    <t>3.7.расходы на ремонт (капитальный и текущий) основных производственных средств</t>
  </si>
  <si>
    <t>5.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</si>
  <si>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водоснабжения (тыс. рублей)</t>
  </si>
  <si>
    <t xml:space="preserve">1 -  все показатели отражаются в части регулируемой деятельности </t>
  </si>
  <si>
    <t>19.комментарии</t>
  </si>
  <si>
    <t>3.1.2.объем приобретения, кВтч</t>
  </si>
  <si>
    <t>Служба санитарно-технического обеспечения  ОАО  "ХАБАРОВСКИЙ  АЭРОПОРТ"</t>
  </si>
  <si>
    <t>Наименование службы, ответственной за прием и обработку заявок на подключение к системе холодного водоснабжения</t>
  </si>
  <si>
    <t xml:space="preserve">7.1. Форма заявки на подключение к системе </t>
  </si>
  <si>
    <t xml:space="preserve">7.2. Перечень и формы, представляемых одновременно с заявкой на подключение к системе 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</si>
  <si>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системе, принятии решения и уведомлении о принятом решении </t>
  </si>
  <si>
    <t>1. Вид деятельности организации (водоотведение)</t>
  </si>
  <si>
    <t>7.Объем сточных вод, принятых от потребителей оказываемых услуг (тыс.куб.м.)</t>
  </si>
  <si>
    <t>8.Объем сточных вод, принятых от других регулируемых организаций в сфере водоотведения и (или) очистки сточных вод  (тыс.куб.м.)</t>
  </si>
  <si>
    <t>9.Объем сточных вод, пропущенных через очистные сооружения (тыс.куб.м.)</t>
  </si>
  <si>
    <t>10.Протяженность самотечных канализационных сетей (в однотрубном исчислении) (км)</t>
  </si>
  <si>
    <t>11.Протяженность напорных канализационных сетей (в однотрубном исчислении) (км)</t>
  </si>
  <si>
    <t>12.количество насосных станций (ед.)</t>
  </si>
  <si>
    <t>13.количество очистных сооружений (ед.)</t>
  </si>
  <si>
    <t>14.среднесписочная численность основного производственного персонала (человек)</t>
  </si>
  <si>
    <t>Резерв мощности системы водоотведения (тыс.куб.м./сутки)</t>
  </si>
  <si>
    <t>Количество поданных 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</si>
  <si>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</si>
  <si>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</si>
  <si>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водоотведения, по которым принято решение об отказе в подключении</t>
  </si>
  <si>
    <r>
      <t>с подключением к системе водоотведения</t>
    </r>
    <r>
      <rPr>
        <b/>
        <vertAlign val="superscript"/>
        <sz val="11"/>
        <color indexed="8"/>
        <rFont val="Calibri"/>
        <family val="2"/>
      </rPr>
      <t>1</t>
    </r>
  </si>
  <si>
    <t xml:space="preserve">Форма 1.1. Информация о тарифе на услугу по водоотведению и надбавках к этому тарифу </t>
  </si>
  <si>
    <t xml:space="preserve">1.3.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</t>
  </si>
  <si>
    <t xml:space="preserve">1.4. Информация о порядке выполнения технологических, технических и других мероприятий, связанных  </t>
  </si>
  <si>
    <t>Тариф на водоотведение, руб/1 куб.м.</t>
  </si>
  <si>
    <t>Информация об основных показателях финансово-хозяйственной деятельности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</si>
  <si>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</si>
  <si>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Информация о порядке выполнения технологических, технических и других мероприятий, связанных с подключением к системе водоотведения</t>
  </si>
  <si>
    <t>Форма 1.4.</t>
  </si>
  <si>
    <t>Период действия установленных тарифов</t>
  </si>
  <si>
    <t>6. Излишне полученные доходы</t>
  </si>
  <si>
    <t>8(4212) 26-36-80; 26-36-42</t>
  </si>
  <si>
    <t>1. Информация о тарифах и надбавках к тарифам в сфере водоотведения на 2015 г.</t>
  </si>
  <si>
    <t>Постановление "Об установлении тарифов на питьевую воду (питьевое водоснабжение) и водоотведение для потребителей ОАО "ХАБАРОВСКИЙ  АЭРОПОРТ" на 2015-2017 годы" от 17.12.2014 г.  № 39/47</t>
  </si>
  <si>
    <t>Комитет по ценам и тарифам Правительства Хабаровского края</t>
  </si>
  <si>
    <r>
      <t xml:space="preserve">Тариф на услуги по водоотведению (руб/м3) </t>
    </r>
    <r>
      <rPr>
        <b/>
        <sz val="11"/>
        <color indexed="8"/>
        <rFont val="Calibri"/>
        <family val="2"/>
      </rPr>
      <t>с 01.01.2015 г. по 30.06.2015 г.</t>
    </r>
  </si>
  <si>
    <r>
      <t>Тариф на услуги по водоотведению (руб/м3)</t>
    </r>
    <r>
      <rPr>
        <b/>
        <sz val="11"/>
        <color indexed="8"/>
        <rFont val="Calibri"/>
        <family val="2"/>
      </rPr>
      <t xml:space="preserve"> с 01.07.2015 г. по 31.12.2015 г.</t>
    </r>
  </si>
  <si>
    <t xml:space="preserve">Надбавка к тарифу на водоотведение  (руб/м3) </t>
  </si>
  <si>
    <t>01.01.2015 г. - 31.12.2017 г.</t>
  </si>
  <si>
    <t>Официальный интернет-портал нормативных правовых актов Хабаровского края (http://laws.khv.gov.ru/)</t>
  </si>
  <si>
    <t>1.2. Информация о фактических показателях финансово-хозяйственной деятельности организации¹¯²          за 2015 год</t>
  </si>
  <si>
    <t>2015 год</t>
  </si>
  <si>
    <t xml:space="preserve">3,0 </t>
  </si>
  <si>
    <t>2015 г.</t>
  </si>
  <si>
    <t>office@airkhv.ru; kka@airkhv.ru</t>
  </si>
  <si>
    <r>
      <t xml:space="preserve">3.4.расходы на </t>
    </r>
    <r>
      <rPr>
        <b/>
        <sz val="11"/>
        <rFont val="Calibri"/>
        <family val="2"/>
      </rPr>
      <t>амортизацию о</t>
    </r>
    <r>
      <rPr>
        <sz val="11"/>
        <rFont val="Calibri"/>
        <family val="2"/>
      </rPr>
      <t xml:space="preserve">сновных производственных средств и аренду имущества, используемого в технологическом процессе </t>
    </r>
  </si>
  <si>
    <r>
      <t>3.8.расходы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rFont val="Calibri"/>
        <family val="2"/>
      </rPr>
      <t>3</t>
    </r>
  </si>
  <si>
    <r>
      <t>4. Валовая прибыль  от продажи товаров и услуг</t>
    </r>
    <r>
      <rPr>
        <b/>
        <sz val="11"/>
        <rFont val="Calibri"/>
        <family val="2"/>
      </rPr>
      <t xml:space="preserve"> (убыток) </t>
    </r>
    <r>
      <rPr>
        <sz val="11"/>
        <rFont val="Calibri"/>
        <family val="2"/>
      </rPr>
      <t>(тыс. рублей)</t>
    </r>
  </si>
  <si>
    <t>3.1.1.средневзвешенная стоимость 1кВт.ч</t>
  </si>
  <si>
    <t>30.29 руб/м3</t>
  </si>
  <si>
    <t>33.23 руб/м3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</si>
</sst>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/>
    </xf>
    <xf numFmtId="172" fontId="0" fillId="36" borderId="1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2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7" borderId="10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 wrapText="1"/>
    </xf>
    <xf numFmtId="0" fontId="32" fillId="37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left" vertical="top" wrapText="1" indent="2"/>
    </xf>
    <xf numFmtId="3" fontId="5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top" wrapText="1" indent="7"/>
    </xf>
    <xf numFmtId="0" fontId="5" fillId="0" borderId="0" xfId="0" applyFont="1" applyAlignment="1">
      <alignment/>
    </xf>
    <xf numFmtId="4" fontId="5" fillId="3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/>
    </xf>
    <xf numFmtId="0" fontId="32" fillId="36" borderId="10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39" borderId="14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left" vertical="center" wrapText="1"/>
    </xf>
    <xf numFmtId="0" fontId="0" fillId="39" borderId="0" xfId="0" applyFill="1" applyBorder="1" applyAlignment="1">
      <alignment horizontal="left" vertical="center" wrapText="1"/>
    </xf>
    <xf numFmtId="0" fontId="0" fillId="39" borderId="17" xfId="0" applyFill="1" applyBorder="1" applyAlignment="1">
      <alignment horizontal="left" vertical="center" wrapText="1"/>
    </xf>
    <xf numFmtId="0" fontId="0" fillId="39" borderId="18" xfId="0" applyFill="1" applyBorder="1" applyAlignment="1">
      <alignment horizontal="left" vertical="center" wrapText="1"/>
    </xf>
    <xf numFmtId="0" fontId="0" fillId="39" borderId="19" xfId="0" applyFill="1" applyBorder="1" applyAlignment="1">
      <alignment horizontal="left" vertical="center" wrapText="1"/>
    </xf>
    <xf numFmtId="0" fontId="0" fillId="39" borderId="20" xfId="0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28" fillId="36" borderId="10" xfId="42" applyFill="1" applyBorder="1" applyAlignment="1" applyProtection="1">
      <alignment horizontal="center" vertical="center"/>
      <protection/>
    </xf>
    <xf numFmtId="0" fontId="0" fillId="39" borderId="14" xfId="0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5" xfId="0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ov@airkhv.ru" TargetMode="External" /><Relationship Id="rId2" Type="http://schemas.openxmlformats.org/officeDocument/2006/relationships/hyperlink" Target="http://www.airkhv.ru/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8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43" t="s">
        <v>86</v>
      </c>
      <c r="C4" s="44"/>
    </row>
    <row r="5" spans="2:3" ht="33.75" customHeight="1">
      <c r="B5" s="5" t="s">
        <v>78</v>
      </c>
      <c r="C5" s="6" t="s">
        <v>6</v>
      </c>
    </row>
    <row r="6" spans="2:3" ht="45">
      <c r="B6" s="3" t="s">
        <v>79</v>
      </c>
      <c r="C6" s="6" t="s">
        <v>8</v>
      </c>
    </row>
    <row r="7" spans="2:3" ht="90">
      <c r="B7" s="3" t="s">
        <v>80</v>
      </c>
      <c r="C7" s="6" t="s">
        <v>9</v>
      </c>
    </row>
    <row r="8" spans="2:3" ht="60">
      <c r="B8" s="3" t="s">
        <v>81</v>
      </c>
      <c r="C8" s="6" t="s">
        <v>82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9.28125" style="13" customWidth="1"/>
    <col min="2" max="2" width="55.7109375" style="13" customWidth="1"/>
    <col min="3" max="16384" width="9.140625" style="13" customWidth="1"/>
  </cols>
  <sheetData>
    <row r="1" ht="15">
      <c r="A1" s="12"/>
    </row>
    <row r="2" spans="1:2" ht="15.75">
      <c r="A2" s="46" t="s">
        <v>75</v>
      </c>
      <c r="B2" s="46"/>
    </row>
    <row r="4" spans="1:2" ht="15">
      <c r="A4" s="15" t="s">
        <v>0</v>
      </c>
      <c r="B4" s="21" t="s">
        <v>33</v>
      </c>
    </row>
    <row r="5" spans="1:2" ht="15">
      <c r="A5" s="15" t="s">
        <v>20</v>
      </c>
      <c r="B5" s="20">
        <v>2724083654</v>
      </c>
    </row>
    <row r="6" spans="1:2" ht="15">
      <c r="A6" s="15" t="s">
        <v>11</v>
      </c>
      <c r="B6" s="20">
        <v>272450001</v>
      </c>
    </row>
    <row r="7" spans="1:2" ht="15">
      <c r="A7" s="15" t="s">
        <v>21</v>
      </c>
      <c r="B7" s="21" t="s">
        <v>34</v>
      </c>
    </row>
    <row r="8" spans="1:2" ht="60">
      <c r="A8" s="17" t="s">
        <v>19</v>
      </c>
      <c r="B8" s="22" t="s">
        <v>87</v>
      </c>
    </row>
    <row r="9" spans="1:2" ht="30">
      <c r="A9" s="17" t="s">
        <v>7</v>
      </c>
      <c r="B9" s="22" t="s">
        <v>88</v>
      </c>
    </row>
    <row r="10" spans="1:2" ht="15">
      <c r="A10" s="17" t="s">
        <v>83</v>
      </c>
      <c r="B10" s="23" t="s">
        <v>92</v>
      </c>
    </row>
    <row r="11" spans="1:2" ht="30">
      <c r="A11" s="19" t="s">
        <v>1</v>
      </c>
      <c r="B11" s="22" t="s">
        <v>93</v>
      </c>
    </row>
    <row r="12" spans="1:2" ht="15">
      <c r="A12" s="24" t="s">
        <v>16</v>
      </c>
      <c r="B12" s="24" t="s">
        <v>3</v>
      </c>
    </row>
    <row r="13" spans="1:2" ht="30">
      <c r="A13" s="25" t="s">
        <v>89</v>
      </c>
      <c r="B13" s="42" t="s">
        <v>103</v>
      </c>
    </row>
    <row r="14" spans="1:2" ht="30">
      <c r="A14" s="25" t="s">
        <v>90</v>
      </c>
      <c r="B14" s="42" t="s">
        <v>104</v>
      </c>
    </row>
    <row r="15" spans="1:2" ht="15">
      <c r="A15" s="15" t="s">
        <v>0</v>
      </c>
      <c r="B15" s="16"/>
    </row>
    <row r="16" spans="1:2" ht="15">
      <c r="A16" s="15" t="s">
        <v>20</v>
      </c>
      <c r="B16" s="16"/>
    </row>
    <row r="17" spans="1:2" ht="15">
      <c r="A17" s="15" t="s">
        <v>11</v>
      </c>
      <c r="B17" s="16"/>
    </row>
    <row r="18" spans="1:2" ht="15">
      <c r="A18" s="15" t="s">
        <v>21</v>
      </c>
      <c r="B18" s="16"/>
    </row>
    <row r="19" spans="1:2" ht="30">
      <c r="A19" s="17" t="s">
        <v>23</v>
      </c>
      <c r="B19" s="18"/>
    </row>
    <row r="20" spans="1:2" ht="30">
      <c r="A20" s="17" t="s">
        <v>7</v>
      </c>
      <c r="B20" s="18"/>
    </row>
    <row r="21" spans="1:2" ht="15">
      <c r="A21" s="17" t="s">
        <v>22</v>
      </c>
      <c r="B21" s="18"/>
    </row>
    <row r="22" spans="1:2" ht="15">
      <c r="A22" s="19" t="s">
        <v>1</v>
      </c>
      <c r="B22" s="18"/>
    </row>
    <row r="23" spans="1:2" ht="15">
      <c r="A23" s="24" t="s">
        <v>16</v>
      </c>
      <c r="B23" s="24" t="s">
        <v>3</v>
      </c>
    </row>
    <row r="24" spans="1:2" ht="15">
      <c r="A24" s="25" t="s">
        <v>91</v>
      </c>
      <c r="B24" s="26"/>
    </row>
    <row r="27" spans="1:7" ht="30" customHeight="1">
      <c r="A27" s="45" t="s">
        <v>26</v>
      </c>
      <c r="B27" s="45"/>
      <c r="C27" s="14"/>
      <c r="D27" s="14"/>
      <c r="E27" s="14"/>
      <c r="F27" s="14"/>
      <c r="G27" s="14"/>
    </row>
    <row r="28" spans="1:7" ht="60" customHeight="1">
      <c r="A28" s="45" t="s">
        <v>30</v>
      </c>
      <c r="B28" s="45"/>
      <c r="C28" s="14"/>
      <c r="D28" s="14"/>
      <c r="E28" s="14"/>
      <c r="F28" s="14"/>
      <c r="G28" s="14"/>
    </row>
  </sheetData>
  <sheetProtection/>
  <mergeCells count="3">
    <mergeCell ref="A27:B27"/>
    <mergeCell ref="A28:B28"/>
    <mergeCell ref="A2:B2"/>
  </mergeCells>
  <printOptions/>
  <pageMargins left="0.81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44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35.28125" style="11" customWidth="1"/>
    <col min="2" max="2" width="62.28125" style="38" customWidth="1"/>
    <col min="3" max="16384" width="9.140625" style="11" customWidth="1"/>
  </cols>
  <sheetData>
    <row r="1" spans="1:2" ht="36" customHeight="1">
      <c r="A1" s="47" t="s">
        <v>94</v>
      </c>
      <c r="B1" s="48"/>
    </row>
    <row r="2" ht="14.25" customHeight="1"/>
    <row r="3" spans="1:2" ht="15">
      <c r="A3" s="29" t="s">
        <v>0</v>
      </c>
      <c r="B3" s="30" t="s">
        <v>33</v>
      </c>
    </row>
    <row r="4" spans="1:2" ht="15">
      <c r="A4" s="29" t="s">
        <v>10</v>
      </c>
      <c r="B4" s="30">
        <v>2724083654</v>
      </c>
    </row>
    <row r="5" spans="1:2" ht="15">
      <c r="A5" s="29" t="s">
        <v>11</v>
      </c>
      <c r="B5" s="30">
        <v>272450001</v>
      </c>
    </row>
    <row r="6" spans="1:2" ht="15">
      <c r="A6" s="29" t="s">
        <v>21</v>
      </c>
      <c r="B6" s="30" t="s">
        <v>35</v>
      </c>
    </row>
    <row r="7" spans="1:2" ht="15">
      <c r="A7" s="29" t="s">
        <v>24</v>
      </c>
      <c r="B7" s="30" t="s">
        <v>95</v>
      </c>
    </row>
    <row r="9" ht="14.25" customHeight="1"/>
    <row r="10" spans="1:2" ht="15">
      <c r="A10" s="31" t="s">
        <v>2</v>
      </c>
      <c r="B10" s="32" t="s">
        <v>3</v>
      </c>
    </row>
    <row r="11" spans="1:2" ht="31.5" customHeight="1">
      <c r="A11" s="33" t="s">
        <v>60</v>
      </c>
      <c r="B11" s="39" t="s">
        <v>41</v>
      </c>
    </row>
    <row r="12" spans="1:2" ht="15">
      <c r="A12" s="34" t="s">
        <v>42</v>
      </c>
      <c r="B12" s="40">
        <v>3130.2575564100002</v>
      </c>
    </row>
    <row r="13" spans="1:2" ht="44.25" customHeight="1">
      <c r="A13" s="34" t="s">
        <v>43</v>
      </c>
      <c r="B13" s="39">
        <f>SUM(B14,B17:B20,B22,B24:B25)</f>
        <v>6866.940510592947</v>
      </c>
    </row>
    <row r="14" spans="1:2" ht="75">
      <c r="A14" s="35" t="s">
        <v>44</v>
      </c>
      <c r="B14" s="39">
        <v>0</v>
      </c>
    </row>
    <row r="15" spans="1:3" ht="30">
      <c r="A15" s="34" t="s">
        <v>102</v>
      </c>
      <c r="B15" s="40" t="s">
        <v>36</v>
      </c>
      <c r="C15" s="41"/>
    </row>
    <row r="16" spans="1:2" ht="15">
      <c r="A16" s="34" t="s">
        <v>54</v>
      </c>
      <c r="B16" s="40" t="s">
        <v>36</v>
      </c>
    </row>
    <row r="17" spans="1:2" ht="45">
      <c r="A17" s="34" t="s">
        <v>45</v>
      </c>
      <c r="B17" s="39" t="s">
        <v>36</v>
      </c>
    </row>
    <row r="18" spans="1:2" ht="44.25" customHeight="1">
      <c r="A18" s="34" t="s">
        <v>46</v>
      </c>
      <c r="B18" s="39">
        <f>1349.064816+410.115704064</f>
        <v>1759.1805200640001</v>
      </c>
    </row>
    <row r="19" spans="1:2" ht="75">
      <c r="A19" s="34" t="s">
        <v>99</v>
      </c>
      <c r="B19" s="39">
        <v>129.22</v>
      </c>
    </row>
    <row r="20" spans="1:2" ht="30">
      <c r="A20" s="34" t="s">
        <v>47</v>
      </c>
      <c r="B20" s="39">
        <v>1134.4</v>
      </c>
    </row>
    <row r="21" spans="1:2" ht="45">
      <c r="A21" s="37" t="s">
        <v>17</v>
      </c>
      <c r="B21" s="39">
        <v>1134.4</v>
      </c>
    </row>
    <row r="22" spans="1:2" ht="45">
      <c r="A22" s="34" t="s">
        <v>48</v>
      </c>
      <c r="B22" s="39">
        <f>132.740779848491+B23</f>
        <v>220.0190344889472</v>
      </c>
    </row>
    <row r="23" spans="1:2" ht="45">
      <c r="A23" s="37" t="s">
        <v>18</v>
      </c>
      <c r="B23" s="39">
        <f>66.9311768715155+20.3470777689407</f>
        <v>87.2782546404562</v>
      </c>
    </row>
    <row r="24" spans="1:2" ht="45">
      <c r="A24" s="34" t="s">
        <v>49</v>
      </c>
      <c r="B24" s="39">
        <v>0</v>
      </c>
    </row>
    <row r="25" spans="1:2" ht="92.25">
      <c r="A25" s="34" t="s">
        <v>100</v>
      </c>
      <c r="B25" s="39">
        <f>3497.6535388288+126.4674172112</f>
        <v>3624.12095604</v>
      </c>
    </row>
    <row r="26" spans="1:2" ht="45">
      <c r="A26" s="34" t="s">
        <v>101</v>
      </c>
      <c r="B26" s="39">
        <f>B12-B13</f>
        <v>-3736.682954182947</v>
      </c>
    </row>
    <row r="27" spans="1:2" ht="30">
      <c r="A27" s="34" t="s">
        <v>50</v>
      </c>
      <c r="B27" s="40">
        <v>0</v>
      </c>
    </row>
    <row r="28" spans="1:2" ht="91.5" customHeight="1">
      <c r="A28" s="35" t="s">
        <v>51</v>
      </c>
      <c r="B28" s="40"/>
    </row>
    <row r="29" spans="1:2" ht="15">
      <c r="A29" s="34" t="s">
        <v>84</v>
      </c>
      <c r="B29" s="40" t="s">
        <v>36</v>
      </c>
    </row>
    <row r="30" spans="1:2" ht="30">
      <c r="A30" s="35" t="s">
        <v>4</v>
      </c>
      <c r="B30" s="40"/>
    </row>
    <row r="31" spans="1:2" ht="45">
      <c r="A31" s="34" t="s">
        <v>61</v>
      </c>
      <c r="B31" s="40">
        <v>157.85406900000004</v>
      </c>
    </row>
    <row r="32" spans="1:3" ht="43.5" customHeight="1">
      <c r="A32" s="34" t="s">
        <v>62</v>
      </c>
      <c r="B32" s="40">
        <v>0</v>
      </c>
      <c r="C32" s="41"/>
    </row>
    <row r="33" spans="1:2" ht="45">
      <c r="A33" s="34" t="s">
        <v>63</v>
      </c>
      <c r="B33" s="40">
        <v>0</v>
      </c>
    </row>
    <row r="34" spans="1:2" ht="45">
      <c r="A34" s="34" t="s">
        <v>64</v>
      </c>
      <c r="B34" s="40">
        <f>6585/1000</f>
        <v>6.585</v>
      </c>
    </row>
    <row r="35" spans="1:2" ht="45">
      <c r="A35" s="34" t="s">
        <v>65</v>
      </c>
      <c r="B35" s="40" t="s">
        <v>36</v>
      </c>
    </row>
    <row r="36" spans="1:2" ht="19.5" customHeight="1">
      <c r="A36" s="34" t="s">
        <v>66</v>
      </c>
      <c r="B36" s="39">
        <v>0</v>
      </c>
    </row>
    <row r="37" spans="1:2" ht="18.75" customHeight="1">
      <c r="A37" s="34" t="s">
        <v>67</v>
      </c>
      <c r="B37" s="40">
        <v>0</v>
      </c>
    </row>
    <row r="38" spans="1:2" ht="45">
      <c r="A38" s="34" t="s">
        <v>68</v>
      </c>
      <c r="B38" s="36">
        <v>4</v>
      </c>
    </row>
    <row r="39" spans="1:2" ht="15">
      <c r="A39" s="34" t="s">
        <v>53</v>
      </c>
      <c r="B39" s="40"/>
    </row>
    <row r="41" spans="1:2" ht="15">
      <c r="A41" s="49" t="s">
        <v>52</v>
      </c>
      <c r="B41" s="49"/>
    </row>
    <row r="42" spans="1:2" ht="33" customHeight="1">
      <c r="A42" s="50" t="s">
        <v>29</v>
      </c>
      <c r="B42" s="50"/>
    </row>
    <row r="43" spans="1:2" ht="105.75" customHeight="1">
      <c r="A43" s="49" t="s">
        <v>31</v>
      </c>
      <c r="B43" s="49"/>
    </row>
    <row r="44" spans="1:2" ht="33.75" customHeight="1">
      <c r="A44" s="49" t="s">
        <v>27</v>
      </c>
      <c r="B44" s="49"/>
    </row>
    <row r="48" ht="14.25" customHeight="1"/>
  </sheetData>
  <sheetProtection/>
  <mergeCells count="5">
    <mergeCell ref="A1:B1"/>
    <mergeCell ref="A41:B41"/>
    <mergeCell ref="A42:B42"/>
    <mergeCell ref="A43:B43"/>
    <mergeCell ref="A44:B44"/>
  </mergeCells>
  <printOptions/>
  <pageMargins left="0.984251968503937" right="0.15748031496062992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B2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37.00390625" style="0" customWidth="1"/>
    <col min="2" max="2" width="46.421875" style="0" customWidth="1"/>
  </cols>
  <sheetData>
    <row r="2" spans="1:2" ht="15">
      <c r="A2" s="46" t="s">
        <v>76</v>
      </c>
      <c r="B2" s="51"/>
    </row>
    <row r="3" spans="1:2" ht="56.25" customHeight="1">
      <c r="A3" s="51"/>
      <c r="B3" s="51"/>
    </row>
    <row r="5" spans="1:2" ht="15">
      <c r="A5" s="1" t="s">
        <v>0</v>
      </c>
      <c r="B5" s="7" t="s">
        <v>39</v>
      </c>
    </row>
    <row r="6" spans="1:2" ht="15">
      <c r="A6" s="1" t="s">
        <v>10</v>
      </c>
      <c r="B6" s="7">
        <v>2724083654</v>
      </c>
    </row>
    <row r="7" spans="1:2" ht="15">
      <c r="A7" s="1" t="s">
        <v>11</v>
      </c>
      <c r="B7" s="7">
        <v>272450001</v>
      </c>
    </row>
    <row r="8" spans="1:2" ht="15">
      <c r="A8" s="1" t="s">
        <v>21</v>
      </c>
      <c r="B8" s="7" t="s">
        <v>38</v>
      </c>
    </row>
    <row r="9" spans="1:2" ht="15">
      <c r="A9" s="1" t="s">
        <v>24</v>
      </c>
      <c r="B9" s="10" t="s">
        <v>97</v>
      </c>
    </row>
    <row r="12" spans="1:2" ht="15">
      <c r="A12" s="2" t="s">
        <v>5</v>
      </c>
      <c r="B12" s="2" t="s">
        <v>3</v>
      </c>
    </row>
    <row r="13" spans="1:2" ht="65.25" customHeight="1">
      <c r="A13" s="3" t="s">
        <v>70</v>
      </c>
      <c r="B13" s="6" t="s">
        <v>37</v>
      </c>
    </row>
    <row r="14" spans="1:2" ht="53.25" customHeight="1">
      <c r="A14" s="3" t="s">
        <v>71</v>
      </c>
      <c r="B14" s="6" t="s">
        <v>37</v>
      </c>
    </row>
    <row r="15" spans="1:2" ht="47.25" customHeight="1">
      <c r="A15" s="3" t="s">
        <v>72</v>
      </c>
      <c r="B15" s="6" t="s">
        <v>37</v>
      </c>
    </row>
    <row r="16" spans="1:2" ht="63.75" customHeight="1">
      <c r="A16" s="3" t="s">
        <v>73</v>
      </c>
      <c r="B16" s="6" t="s">
        <v>37</v>
      </c>
    </row>
    <row r="17" spans="1:2" ht="44.25" customHeight="1">
      <c r="A17" s="3" t="s">
        <v>69</v>
      </c>
      <c r="B17" s="8" t="s">
        <v>96</v>
      </c>
    </row>
    <row r="20" spans="1:2" ht="15">
      <c r="A20" s="52" t="s">
        <v>36</v>
      </c>
      <c r="B20" s="52"/>
    </row>
    <row r="21" spans="1:2" ht="15">
      <c r="A21" s="52" t="s">
        <v>36</v>
      </c>
      <c r="B21" s="52"/>
    </row>
  </sheetData>
  <sheetProtection/>
  <mergeCells count="3">
    <mergeCell ref="A2:B3"/>
    <mergeCell ref="A20:B20"/>
    <mergeCell ref="A21:B21"/>
  </mergeCells>
  <printOptions/>
  <pageMargins left="1.12" right="0.17" top="0.35433070866141736" bottom="0.15748031496062992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34.00390625" style="13" customWidth="1"/>
    <col min="2" max="4" width="9.140625" style="13" customWidth="1"/>
    <col min="5" max="5" width="31.421875" style="13" customWidth="1"/>
    <col min="6" max="16384" width="9.140625" style="13" customWidth="1"/>
  </cols>
  <sheetData>
    <row r="1" spans="1:10" ht="15" customHeight="1">
      <c r="A1" s="74" t="s">
        <v>77</v>
      </c>
      <c r="B1" s="74"/>
      <c r="C1" s="74"/>
      <c r="D1" s="74"/>
      <c r="E1" s="74"/>
      <c r="F1" s="74"/>
      <c r="G1" s="74"/>
      <c r="H1" s="74"/>
      <c r="I1" s="9"/>
      <c r="J1" s="9"/>
    </row>
    <row r="2" spans="1:8" ht="19.5" customHeight="1">
      <c r="A2" s="73" t="s">
        <v>74</v>
      </c>
      <c r="B2" s="73"/>
      <c r="C2" s="73"/>
      <c r="D2" s="73"/>
      <c r="E2" s="73"/>
      <c r="F2" s="73"/>
      <c r="G2" s="73"/>
      <c r="H2" s="73"/>
    </row>
    <row r="3" spans="1:8" ht="15">
      <c r="A3" s="27" t="s">
        <v>0</v>
      </c>
      <c r="B3" s="68" t="s">
        <v>33</v>
      </c>
      <c r="C3" s="68"/>
      <c r="D3" s="68"/>
      <c r="E3" s="68"/>
      <c r="F3" s="68"/>
      <c r="G3" s="68"/>
      <c r="H3" s="68"/>
    </row>
    <row r="4" spans="1:8" ht="15">
      <c r="A4" s="27" t="s">
        <v>10</v>
      </c>
      <c r="B4" s="68">
        <v>2724083654</v>
      </c>
      <c r="C4" s="68"/>
      <c r="D4" s="68"/>
      <c r="E4" s="68"/>
      <c r="F4" s="68"/>
      <c r="G4" s="68"/>
      <c r="H4" s="68"/>
    </row>
    <row r="5" spans="1:8" ht="15">
      <c r="A5" s="27" t="s">
        <v>11</v>
      </c>
      <c r="B5" s="68">
        <v>272450001</v>
      </c>
      <c r="C5" s="68"/>
      <c r="D5" s="68"/>
      <c r="E5" s="68"/>
      <c r="F5" s="68"/>
      <c r="G5" s="68"/>
      <c r="H5" s="68"/>
    </row>
    <row r="6" spans="1:8" ht="15">
      <c r="A6" s="27" t="s">
        <v>25</v>
      </c>
      <c r="B6" s="68" t="s">
        <v>95</v>
      </c>
      <c r="C6" s="68"/>
      <c r="D6" s="68"/>
      <c r="E6" s="68"/>
      <c r="F6" s="68"/>
      <c r="G6" s="68"/>
      <c r="H6" s="68"/>
    </row>
    <row r="7" spans="1:8" ht="15">
      <c r="A7" s="28"/>
      <c r="B7" s="28"/>
      <c r="C7" s="28"/>
      <c r="D7" s="28"/>
      <c r="E7" s="28"/>
      <c r="F7" s="28"/>
      <c r="G7" s="28"/>
      <c r="H7" s="28"/>
    </row>
    <row r="8" spans="1:8" ht="63" customHeight="1">
      <c r="A8" s="3" t="s">
        <v>56</v>
      </c>
      <c r="B8" s="69" t="s">
        <v>55</v>
      </c>
      <c r="C8" s="70"/>
      <c r="D8" s="70"/>
      <c r="E8" s="70"/>
      <c r="F8" s="70"/>
      <c r="G8" s="70"/>
      <c r="H8" s="71"/>
    </row>
    <row r="9" spans="1:8" ht="28.5" customHeight="1">
      <c r="A9" s="4" t="s">
        <v>15</v>
      </c>
      <c r="B9" s="75" t="s">
        <v>85</v>
      </c>
      <c r="C9" s="75"/>
      <c r="D9" s="75"/>
      <c r="E9" s="75"/>
      <c r="F9" s="75"/>
      <c r="G9" s="75"/>
      <c r="H9" s="75"/>
    </row>
    <row r="10" spans="1:8" ht="27" customHeight="1">
      <c r="A10" s="4" t="s">
        <v>14</v>
      </c>
      <c r="B10" s="75" t="s">
        <v>38</v>
      </c>
      <c r="C10" s="75"/>
      <c r="D10" s="75"/>
      <c r="E10" s="75"/>
      <c r="F10" s="75"/>
      <c r="G10" s="75"/>
      <c r="H10" s="75"/>
    </row>
    <row r="11" spans="1:8" ht="28.5" customHeight="1">
      <c r="A11" s="4" t="s">
        <v>12</v>
      </c>
      <c r="B11" s="76" t="s">
        <v>98</v>
      </c>
      <c r="C11" s="75"/>
      <c r="D11" s="75"/>
      <c r="E11" s="75"/>
      <c r="F11" s="75"/>
      <c r="G11" s="75"/>
      <c r="H11" s="75"/>
    </row>
    <row r="12" spans="1:8" ht="27" customHeight="1">
      <c r="A12" s="4" t="s">
        <v>13</v>
      </c>
      <c r="B12" s="76" t="s">
        <v>40</v>
      </c>
      <c r="C12" s="75"/>
      <c r="D12" s="75"/>
      <c r="E12" s="75"/>
      <c r="F12" s="75"/>
      <c r="G12" s="75"/>
      <c r="H12" s="75"/>
    </row>
    <row r="14" spans="1:11" ht="22.5" customHeight="1">
      <c r="A14" s="77" t="s">
        <v>57</v>
      </c>
      <c r="B14" s="78"/>
      <c r="C14" s="78"/>
      <c r="D14" s="78"/>
      <c r="E14" s="78"/>
      <c r="F14" s="78"/>
      <c r="G14" s="78"/>
      <c r="H14" s="79"/>
      <c r="I14" s="53" t="s">
        <v>32</v>
      </c>
      <c r="J14" s="54"/>
      <c r="K14" s="55"/>
    </row>
    <row r="15" spans="1:11" ht="27" customHeight="1">
      <c r="A15" s="62" t="s">
        <v>58</v>
      </c>
      <c r="B15" s="63"/>
      <c r="C15" s="63"/>
      <c r="D15" s="63"/>
      <c r="E15" s="63"/>
      <c r="F15" s="63"/>
      <c r="G15" s="63"/>
      <c r="H15" s="64"/>
      <c r="I15" s="56"/>
      <c r="J15" s="57"/>
      <c r="K15" s="58"/>
    </row>
    <row r="16" spans="1:11" ht="57.75" customHeight="1">
      <c r="A16" s="65" t="s">
        <v>59</v>
      </c>
      <c r="B16" s="66"/>
      <c r="C16" s="66"/>
      <c r="D16" s="66"/>
      <c r="E16" s="66"/>
      <c r="F16" s="66"/>
      <c r="G16" s="66"/>
      <c r="H16" s="67"/>
      <c r="I16" s="59"/>
      <c r="J16" s="60"/>
      <c r="K16" s="61"/>
    </row>
    <row r="18" spans="1:8" ht="32.25" customHeight="1">
      <c r="A18" s="72" t="s">
        <v>28</v>
      </c>
      <c r="B18" s="72"/>
      <c r="C18" s="72"/>
      <c r="D18" s="72"/>
      <c r="E18" s="72"/>
      <c r="F18" s="72"/>
      <c r="G18" s="72"/>
      <c r="H18" s="72"/>
    </row>
  </sheetData>
  <sheetProtection/>
  <mergeCells count="16">
    <mergeCell ref="A18:H18"/>
    <mergeCell ref="A2:H2"/>
    <mergeCell ref="A1:H1"/>
    <mergeCell ref="B9:H9"/>
    <mergeCell ref="B10:H10"/>
    <mergeCell ref="B11:H11"/>
    <mergeCell ref="B12:H12"/>
    <mergeCell ref="A14:H14"/>
    <mergeCell ref="I14:K16"/>
    <mergeCell ref="A15:H15"/>
    <mergeCell ref="A16:H16"/>
    <mergeCell ref="B3:H3"/>
    <mergeCell ref="B4:H4"/>
    <mergeCell ref="B5:H5"/>
    <mergeCell ref="B6:H6"/>
    <mergeCell ref="B8:H8"/>
  </mergeCells>
  <hyperlinks>
    <hyperlink ref="B11" r:id="rId1" display="dov@airkhv.ru"/>
    <hyperlink ref="B12" r:id="rId2" display="www.airkhv.ru"/>
  </hyperlinks>
  <printOptions/>
  <pageMargins left="0.4" right="0.15748031496062992" top="0.6299212598425197" bottom="0.15748031496062992" header="0.31496062992125984" footer="0.15748031496062992"/>
  <pageSetup horizontalDpi="600" verticalDpi="600" orientation="landscape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Симакова Анна  Павловна</cp:lastModifiedBy>
  <cp:lastPrinted>2013-01-16T06:58:06Z</cp:lastPrinted>
  <dcterms:created xsi:type="dcterms:W3CDTF">2010-02-15T13:42:22Z</dcterms:created>
  <dcterms:modified xsi:type="dcterms:W3CDTF">2017-05-04T00:49:36Z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