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4100" windowHeight="6060" activeTab="0"/>
  </bookViews>
  <sheets>
    <sheet name="Предложение на 2018-2022 гг" sheetId="1" r:id="rId1"/>
  </sheets>
  <definedNames>
    <definedName name="_xlnm.Print_Area" localSheetId="0">'Предложение на 2018-2022 гг'!$A$1:$F$50</definedName>
  </definedNames>
  <calcPr fullCalcOnLoad="1"/>
</workbook>
</file>

<file path=xl/sharedStrings.xml><?xml version="1.0" encoding="utf-8"?>
<sst xmlns="http://schemas.openxmlformats.org/spreadsheetml/2006/main" count="76" uniqueCount="53">
  <si>
    <t>Наименование организации</t>
  </si>
  <si>
    <t>Наименование показателя</t>
  </si>
  <si>
    <t>ИНН</t>
  </si>
  <si>
    <t>КПП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</si>
  <si>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</si>
  <si>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</si>
  <si>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Местонахождение (адрес)</t>
  </si>
  <si>
    <t>Отчетный период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</si>
  <si>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</si>
  <si>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</si>
  <si>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</si>
  <si>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ОАО  "ХАБАРОВСКИЙ  АЭРОПОРТ"</t>
  </si>
  <si>
    <t>680031, г.Хабаровск, Аэропорт, Матвеевское шоссе, 28"Б"</t>
  </si>
  <si>
    <t xml:space="preserve"> </t>
  </si>
  <si>
    <t>х</t>
  </si>
  <si>
    <t>1. Вид деятельности организации (водоснабжение)</t>
  </si>
  <si>
    <t>3. Себестоимость производимых товаров (оказываемых услуг) по регулируемому виду деятельности (тыс. рублей):</t>
  </si>
  <si>
    <t>3.1.расходы на электрическую энергию (мощность), потребляемую оборудованием, используемым в технологическом процессе</t>
  </si>
  <si>
    <t>3.2.расходы на химреагенты, используемы в технологическом процессе</t>
  </si>
  <si>
    <t xml:space="preserve">3.3.расходы на оплату труда и отчисления на социальные нужды основного производственного персонала </t>
  </si>
  <si>
    <t>3.5.общепроизводственные (цеховые) расходы, в том числе:</t>
  </si>
  <si>
    <t>3.6.общехозяйственные (управленческие расходы), в том числе:</t>
  </si>
  <si>
    <t>3.7.расходы на ремонт (капитальный и текущий) основных производственных средств</t>
  </si>
  <si>
    <t>5.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</si>
  <si>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водоснабжения (тыс. рублей)</t>
  </si>
  <si>
    <t>7.Поднято воды, в т.ч. (тыс.куб.м.)</t>
  </si>
  <si>
    <t>7.1.из подземных водоисточников (тыс.куб.м.)</t>
  </si>
  <si>
    <t>8.Получено воды со стороны (тыс.куб.м.)</t>
  </si>
  <si>
    <t>9.Объем воды, пропущенной через очистные сооружения</t>
  </si>
  <si>
    <t>10.Объем отпущенной потребителям воды, в т.ч.:</t>
  </si>
  <si>
    <t>10.1.по приборам учета</t>
  </si>
  <si>
    <t>10.2.по нормативам потребления</t>
  </si>
  <si>
    <t>11.потери воды в сетях ,%</t>
  </si>
  <si>
    <t>12.протяженность водопроводных сетей (в однотрубном исчислении)</t>
  </si>
  <si>
    <t>13.количество скважин</t>
  </si>
  <si>
    <t>14.количество подкачивающих насосных станций</t>
  </si>
  <si>
    <t xml:space="preserve">1 -  все показатели отражаются в части регулируемой деятельности </t>
  </si>
  <si>
    <t>15.среднесписочная численность основного производственного персонала (человек)</t>
  </si>
  <si>
    <t>3.1.2.объем приобретения, кВтч</t>
  </si>
  <si>
    <t>16.удельный расход электроэнергии на подачу воды в сеть (учитывать электроэнергию всех насосных и подкачивающих станций) кВтч/куб.м.</t>
  </si>
  <si>
    <t>17.расход воды на коммунально-бытовые нужды ОКК, тыс.куб.м.</t>
  </si>
  <si>
    <t>17.1.расход воды на технологические нужды предприятия, тыс.куб.м.</t>
  </si>
  <si>
    <t>18.показатель использования производственных объектов (по объему перекачки) по отношению к пиковому дню отчетного года, %</t>
  </si>
  <si>
    <t>6. Выпадающие доходы</t>
  </si>
  <si>
    <t xml:space="preserve">3.8.расходы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</t>
  </si>
  <si>
    <t>Предлагаемый тариф на питьевую воду для потребителей ОАО "ХАБАРОВСКИЙ АЭРОПОРТ" на 2018-2022 гг.</t>
  </si>
  <si>
    <r>
      <t xml:space="preserve">3.4.расходы на амортизацию основных производственных средств и </t>
    </r>
    <r>
      <rPr>
        <sz val="11"/>
        <rFont val="Calibri"/>
        <family val="2"/>
      </rPr>
      <t xml:space="preserve">аренду имущества, используемого в технологическом процессе </t>
    </r>
  </si>
  <si>
    <r>
      <t>4. Валовая прибыль  от продажи товаров и услуг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(убыток) (тыс. рублей)</t>
    </r>
  </si>
  <si>
    <t>2018-2022 год</t>
  </si>
  <si>
    <t>Предложение предприятия</t>
  </si>
  <si>
    <t>3.1.1.средневзвешенная стоимость 1кВт.ч</t>
  </si>
  <si>
    <t>2. Необходимая валовая выручка (тыс. рублей)</t>
  </si>
  <si>
    <t>Предлагаемый тариф на 2018 и последующие годы долгосрочного регулирования (руб/м3)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</si>
</sst>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0"/>
    <numFmt numFmtId="176" formatCode="#,##0.00000"/>
    <numFmt numFmtId="177" formatCode="#,##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left" vertical="top" wrapText="1" indent="2"/>
    </xf>
    <xf numFmtId="4" fontId="3" fillId="36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 vertical="top" wrapText="1" indent="7"/>
    </xf>
    <xf numFmtId="4" fontId="3" fillId="36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3" fontId="3" fillId="36" borderId="10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50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45.7109375" style="1" customWidth="1"/>
    <col min="2" max="6" width="14.28125" style="1" customWidth="1"/>
    <col min="7" max="16384" width="9.140625" style="1" customWidth="1"/>
  </cols>
  <sheetData>
    <row r="1" spans="1:6" ht="36" customHeight="1">
      <c r="A1" s="2" t="s">
        <v>45</v>
      </c>
      <c r="B1" s="2"/>
      <c r="C1" s="2"/>
      <c r="D1" s="2"/>
      <c r="E1" s="2"/>
      <c r="F1" s="2"/>
    </row>
    <row r="2" spans="1:6" ht="15">
      <c r="A2" s="3" t="s">
        <v>0</v>
      </c>
      <c r="B2" s="18" t="s">
        <v>11</v>
      </c>
      <c r="C2" s="18"/>
      <c r="D2" s="18"/>
      <c r="E2" s="18"/>
      <c r="F2" s="18"/>
    </row>
    <row r="3" spans="1:6" ht="15">
      <c r="A3" s="3" t="s">
        <v>2</v>
      </c>
      <c r="B3" s="18">
        <v>2724083654</v>
      </c>
      <c r="C3" s="18"/>
      <c r="D3" s="18"/>
      <c r="E3" s="18"/>
      <c r="F3" s="18"/>
    </row>
    <row r="4" spans="1:6" ht="15">
      <c r="A4" s="3" t="s">
        <v>3</v>
      </c>
      <c r="B4" s="18">
        <v>272450001</v>
      </c>
      <c r="C4" s="18"/>
      <c r="D4" s="18"/>
      <c r="E4" s="18"/>
      <c r="F4" s="18"/>
    </row>
    <row r="5" spans="1:6" ht="15">
      <c r="A5" s="3" t="s">
        <v>6</v>
      </c>
      <c r="B5" s="18" t="s">
        <v>12</v>
      </c>
      <c r="C5" s="18"/>
      <c r="D5" s="18"/>
      <c r="E5" s="18"/>
      <c r="F5" s="18"/>
    </row>
    <row r="6" spans="1:6" ht="15">
      <c r="A6" s="3" t="s">
        <v>7</v>
      </c>
      <c r="B6" s="18" t="s">
        <v>48</v>
      </c>
      <c r="C6" s="18"/>
      <c r="D6" s="18"/>
      <c r="E6" s="18"/>
      <c r="F6" s="18"/>
    </row>
    <row r="8" spans="1:6" ht="15">
      <c r="A8" s="15" t="s">
        <v>1</v>
      </c>
      <c r="B8" s="17" t="s">
        <v>49</v>
      </c>
      <c r="C8" s="17"/>
      <c r="D8" s="17"/>
      <c r="E8" s="17"/>
      <c r="F8" s="17"/>
    </row>
    <row r="9" spans="1:6" ht="15">
      <c r="A9" s="16"/>
      <c r="B9" s="4">
        <v>2018</v>
      </c>
      <c r="C9" s="4">
        <v>2019</v>
      </c>
      <c r="D9" s="4">
        <v>2020</v>
      </c>
      <c r="E9" s="4">
        <v>2021</v>
      </c>
      <c r="F9" s="4">
        <v>2022</v>
      </c>
    </row>
    <row r="10" spans="1:6" ht="31.5" customHeight="1">
      <c r="A10" s="5" t="s">
        <v>15</v>
      </c>
      <c r="B10" s="6" t="s">
        <v>14</v>
      </c>
      <c r="C10" s="6" t="s">
        <v>14</v>
      </c>
      <c r="D10" s="6" t="s">
        <v>14</v>
      </c>
      <c r="E10" s="6" t="s">
        <v>14</v>
      </c>
      <c r="F10" s="6" t="s">
        <v>14</v>
      </c>
    </row>
    <row r="11" spans="1:6" ht="15">
      <c r="A11" s="7" t="s">
        <v>51</v>
      </c>
      <c r="B11" s="20">
        <v>25975.45880074682</v>
      </c>
      <c r="C11" s="20">
        <v>26957.868500979384</v>
      </c>
      <c r="D11" s="20">
        <v>28235.001111281716</v>
      </c>
      <c r="E11" s="20">
        <v>29280.97271911932</v>
      </c>
      <c r="F11" s="20">
        <v>30367.737219662595</v>
      </c>
    </row>
    <row r="12" spans="1:12" ht="44.25" customHeight="1">
      <c r="A12" s="7" t="s">
        <v>16</v>
      </c>
      <c r="B12" s="19">
        <f>B13+B16+B17+B18+B19+B21+B23+B24</f>
        <v>25504.40661606976</v>
      </c>
      <c r="C12" s="19">
        <f>C13+C16+C17+C18+C19+C21+C23+C24</f>
        <v>26471.776316302326</v>
      </c>
      <c r="D12" s="19">
        <f>SUM(D13,D16:D19,D21,D23:D24)</f>
        <v>27729.35692660465</v>
      </c>
      <c r="E12" s="19">
        <f>E13+E16+E17+E18+E19+E21+E23+E24</f>
        <v>28759.31544644226</v>
      </c>
      <c r="F12" s="19">
        <f>F13+F16+F17+F18+F19+F21+F23+F24</f>
        <v>29829.442348553537</v>
      </c>
      <c r="H12" s="21"/>
      <c r="I12" s="21"/>
      <c r="J12" s="21"/>
      <c r="K12" s="21"/>
      <c r="L12" s="21"/>
    </row>
    <row r="13" spans="1:12" ht="47.25" customHeight="1">
      <c r="A13" s="8" t="s">
        <v>17</v>
      </c>
      <c r="B13" s="11">
        <v>4088.5540300799994</v>
      </c>
      <c r="C13" s="11">
        <v>4252.0961912832</v>
      </c>
      <c r="D13" s="11">
        <v>4464.70100084736</v>
      </c>
      <c r="E13" s="11">
        <v>4638.824339880407</v>
      </c>
      <c r="F13" s="11">
        <v>4819.738489135742</v>
      </c>
      <c r="H13" s="21"/>
      <c r="I13" s="21"/>
      <c r="J13" s="21"/>
      <c r="K13" s="21"/>
      <c r="L13" s="21"/>
    </row>
    <row r="14" spans="1:12" ht="15">
      <c r="A14" s="7" t="s">
        <v>50</v>
      </c>
      <c r="B14" s="9">
        <v>3.3696</v>
      </c>
      <c r="C14" s="11">
        <v>3.5043840000000004</v>
      </c>
      <c r="D14" s="11">
        <v>3.6796032000000007</v>
      </c>
      <c r="E14" s="11">
        <v>3.8231077248000003</v>
      </c>
      <c r="F14" s="11">
        <v>3.9722089260672</v>
      </c>
      <c r="H14" s="21"/>
      <c r="I14" s="21"/>
      <c r="J14" s="21"/>
      <c r="K14" s="21"/>
      <c r="L14" s="21"/>
    </row>
    <row r="15" spans="1:6" ht="15">
      <c r="A15" s="7" t="s">
        <v>38</v>
      </c>
      <c r="B15" s="9">
        <v>1213.3647999999998</v>
      </c>
      <c r="C15" s="11">
        <v>1213.3647999999998</v>
      </c>
      <c r="D15" s="11">
        <v>1213.3647999999998</v>
      </c>
      <c r="E15" s="11">
        <v>1213.3647999999998</v>
      </c>
      <c r="F15" s="11">
        <v>1213.3647999999998</v>
      </c>
    </row>
    <row r="16" spans="1:6" ht="30">
      <c r="A16" s="7" t="s">
        <v>18</v>
      </c>
      <c r="B16" s="11">
        <v>204.1958915256</v>
      </c>
      <c r="C16" s="11">
        <v>212.363727186624</v>
      </c>
      <c r="D16" s="11">
        <v>222.98191354595522</v>
      </c>
      <c r="E16" s="11">
        <v>231.67820817424746</v>
      </c>
      <c r="F16" s="11">
        <v>240.7136582930431</v>
      </c>
    </row>
    <row r="17" spans="1:6" ht="45">
      <c r="A17" s="7" t="s">
        <v>19</v>
      </c>
      <c r="B17" s="11">
        <v>7043.474077242949</v>
      </c>
      <c r="C17" s="11">
        <v>7325.213040332666</v>
      </c>
      <c r="D17" s="11">
        <v>7691.4736923493</v>
      </c>
      <c r="E17" s="11">
        <v>7991.441166350921</v>
      </c>
      <c r="F17" s="11">
        <v>8303.107371838607</v>
      </c>
    </row>
    <row r="18" spans="1:6" ht="46.5" customHeight="1">
      <c r="A18" s="7" t="s">
        <v>46</v>
      </c>
      <c r="B18" s="11">
        <v>673.2533407680002</v>
      </c>
      <c r="C18" s="11">
        <v>673.2533407680002</v>
      </c>
      <c r="D18" s="11">
        <v>673.2533407680002</v>
      </c>
      <c r="E18" s="11">
        <v>673.2533407680002</v>
      </c>
      <c r="F18" s="11">
        <v>673.2533407680002</v>
      </c>
    </row>
    <row r="19" spans="1:6" ht="30">
      <c r="A19" s="7" t="s">
        <v>20</v>
      </c>
      <c r="B19" s="11">
        <v>3688.892418026454</v>
      </c>
      <c r="C19" s="11">
        <v>3840.250202134602</v>
      </c>
      <c r="D19" s="11">
        <v>4037.015321475189</v>
      </c>
      <c r="E19" s="11">
        <v>4198.165954215125</v>
      </c>
      <c r="F19" s="11">
        <v>4365.601461631923</v>
      </c>
    </row>
    <row r="20" spans="1:6" ht="30">
      <c r="A20" s="10" t="s">
        <v>4</v>
      </c>
      <c r="B20" s="11">
        <v>2535.579707991982</v>
      </c>
      <c r="C20" s="11">
        <v>2637.0028963116615</v>
      </c>
      <c r="D20" s="11">
        <v>2768.853041127245</v>
      </c>
      <c r="E20" s="11">
        <v>2876.838309731207</v>
      </c>
      <c r="F20" s="11">
        <v>2989.035003810724</v>
      </c>
    </row>
    <row r="21" spans="1:6" ht="30">
      <c r="A21" s="7" t="s">
        <v>21</v>
      </c>
      <c r="B21" s="11">
        <v>1926.0524438902742</v>
      </c>
      <c r="C21" s="11">
        <f>B21*1.04</f>
        <v>2003.094541645885</v>
      </c>
      <c r="D21" s="11">
        <f>C21*1.05</f>
        <v>2103.2492687281792</v>
      </c>
      <c r="E21" s="11">
        <f>D21*1.039</f>
        <v>2185.275990208578</v>
      </c>
      <c r="F21" s="11">
        <f>E21*1.039</f>
        <v>2270.5017538267125</v>
      </c>
    </row>
    <row r="22" spans="1:6" ht="30">
      <c r="A22" s="10" t="s">
        <v>5</v>
      </c>
      <c r="B22" s="11">
        <v>932.4874271019429</v>
      </c>
      <c r="C22" s="11">
        <v>969.7869241860208</v>
      </c>
      <c r="D22" s="11">
        <v>1018.2762703953217</v>
      </c>
      <c r="E22" s="11">
        <v>1057.9890449407392</v>
      </c>
      <c r="F22" s="11">
        <v>1099.250617693428</v>
      </c>
    </row>
    <row r="23" spans="1:6" ht="30">
      <c r="A23" s="7" t="s">
        <v>22</v>
      </c>
      <c r="B23" s="11">
        <v>7095.973460371657</v>
      </c>
      <c r="C23" s="11">
        <v>7379.812398786524</v>
      </c>
      <c r="D23" s="11">
        <v>7748.80301872585</v>
      </c>
      <c r="E23" s="11">
        <v>8051.006336456157</v>
      </c>
      <c r="F23" s="11">
        <v>8364.995583577947</v>
      </c>
    </row>
    <row r="24" spans="1:6" ht="60" customHeight="1">
      <c r="A24" s="7" t="s">
        <v>44</v>
      </c>
      <c r="B24" s="11">
        <v>784.0109541648224</v>
      </c>
      <c r="C24" s="11">
        <v>785.6928741648223</v>
      </c>
      <c r="D24" s="11">
        <v>787.8793701648224</v>
      </c>
      <c r="E24" s="11">
        <v>789.6701103888223</v>
      </c>
      <c r="F24" s="11">
        <v>791.5306894815584</v>
      </c>
    </row>
    <row r="25" spans="1:6" ht="30">
      <c r="A25" s="7" t="s">
        <v>47</v>
      </c>
      <c r="B25" s="11">
        <v>376</v>
      </c>
      <c r="C25" s="11">
        <v>391.04</v>
      </c>
      <c r="D25" s="11">
        <v>410.59200000000004</v>
      </c>
      <c r="E25" s="11">
        <v>426.605088</v>
      </c>
      <c r="F25" s="11">
        <v>443.24268643199997</v>
      </c>
    </row>
    <row r="26" spans="1:6" ht="15">
      <c r="A26" s="7" t="s">
        <v>23</v>
      </c>
      <c r="B26" s="9"/>
      <c r="C26" s="9"/>
      <c r="D26" s="9"/>
      <c r="E26" s="9"/>
      <c r="F26" s="9"/>
    </row>
    <row r="27" spans="1:6" ht="90">
      <c r="A27" s="8" t="s">
        <v>24</v>
      </c>
      <c r="B27" s="11"/>
      <c r="C27" s="11"/>
      <c r="D27" s="11"/>
      <c r="E27" s="11"/>
      <c r="F27" s="11"/>
    </row>
    <row r="28" spans="1:6" ht="15">
      <c r="A28" s="5" t="s">
        <v>43</v>
      </c>
      <c r="B28" s="11" t="s">
        <v>13</v>
      </c>
      <c r="C28" s="11" t="s">
        <v>13</v>
      </c>
      <c r="D28" s="11" t="s">
        <v>13</v>
      </c>
      <c r="E28" s="11" t="s">
        <v>13</v>
      </c>
      <c r="F28" s="11" t="s">
        <v>13</v>
      </c>
    </row>
    <row r="29" spans="1:6" ht="15">
      <c r="A29" s="7" t="s">
        <v>25</v>
      </c>
      <c r="B29" s="11">
        <v>580.04255</v>
      </c>
      <c r="C29" s="11">
        <v>580.04255</v>
      </c>
      <c r="D29" s="11">
        <v>580.04255</v>
      </c>
      <c r="E29" s="11">
        <v>580.04255</v>
      </c>
      <c r="F29" s="11">
        <v>580.04255</v>
      </c>
    </row>
    <row r="30" spans="1:6" ht="15">
      <c r="A30" s="7" t="s">
        <v>26</v>
      </c>
      <c r="B30" s="11">
        <v>580.04255</v>
      </c>
      <c r="C30" s="11">
        <v>580.04255</v>
      </c>
      <c r="D30" s="11">
        <v>580.04255</v>
      </c>
      <c r="E30" s="11">
        <v>580.04255</v>
      </c>
      <c r="F30" s="11">
        <v>580.04255</v>
      </c>
    </row>
    <row r="31" spans="1:6" ht="15">
      <c r="A31" s="7" t="s">
        <v>27</v>
      </c>
      <c r="B31" s="11"/>
      <c r="C31" s="11"/>
      <c r="D31" s="11"/>
      <c r="E31" s="11"/>
      <c r="F31" s="11"/>
    </row>
    <row r="32" spans="1:6" ht="30">
      <c r="A32" s="7" t="s">
        <v>28</v>
      </c>
      <c r="B32" s="11">
        <v>580.04255</v>
      </c>
      <c r="C32" s="11">
        <v>580.04255</v>
      </c>
      <c r="D32" s="11">
        <v>580.04255</v>
      </c>
      <c r="E32" s="11">
        <v>580.04255</v>
      </c>
      <c r="F32" s="11">
        <v>580.04255</v>
      </c>
    </row>
    <row r="33" spans="1:6" ht="30">
      <c r="A33" s="7" t="s">
        <v>29</v>
      </c>
      <c r="B33" s="11">
        <v>364.91497</v>
      </c>
      <c r="C33" s="11">
        <v>364.91497</v>
      </c>
      <c r="D33" s="11">
        <v>364.91497</v>
      </c>
      <c r="E33" s="11">
        <v>364.91497</v>
      </c>
      <c r="F33" s="11">
        <v>364.91497</v>
      </c>
    </row>
    <row r="34" spans="1:6" ht="15">
      <c r="A34" s="7" t="s">
        <v>30</v>
      </c>
      <c r="B34" s="11">
        <f>B33</f>
        <v>364.91497</v>
      </c>
      <c r="C34" s="11">
        <f>C33</f>
        <v>364.91497</v>
      </c>
      <c r="D34" s="11">
        <f>D33</f>
        <v>364.91497</v>
      </c>
      <c r="E34" s="11">
        <f>E33</f>
        <v>364.91497</v>
      </c>
      <c r="F34" s="11">
        <f>F33</f>
        <v>364.91497</v>
      </c>
    </row>
    <row r="35" spans="1:6" ht="15">
      <c r="A35" s="7" t="s">
        <v>31</v>
      </c>
      <c r="B35" s="9"/>
      <c r="C35" s="9"/>
      <c r="D35" s="9"/>
      <c r="E35" s="9"/>
      <c r="F35" s="9"/>
    </row>
    <row r="36" spans="1:6" ht="15">
      <c r="A36" s="7" t="s">
        <v>32</v>
      </c>
      <c r="B36" s="9" t="s">
        <v>13</v>
      </c>
      <c r="C36" s="9" t="s">
        <v>13</v>
      </c>
      <c r="D36" s="9" t="s">
        <v>13</v>
      </c>
      <c r="E36" s="9" t="s">
        <v>13</v>
      </c>
      <c r="F36" s="9" t="s">
        <v>13</v>
      </c>
    </row>
    <row r="37" spans="1:6" ht="30">
      <c r="A37" s="7" t="s">
        <v>33</v>
      </c>
      <c r="B37" s="11">
        <v>22.103</v>
      </c>
      <c r="C37" s="11">
        <v>22.103</v>
      </c>
      <c r="D37" s="11">
        <v>22.103</v>
      </c>
      <c r="E37" s="11">
        <v>22.103</v>
      </c>
      <c r="F37" s="11">
        <v>22.103</v>
      </c>
    </row>
    <row r="38" spans="1:6" ht="15">
      <c r="A38" s="7" t="s">
        <v>34</v>
      </c>
      <c r="B38" s="12">
        <v>12</v>
      </c>
      <c r="C38" s="12">
        <v>12</v>
      </c>
      <c r="D38" s="12">
        <v>12</v>
      </c>
      <c r="E38" s="12">
        <v>12</v>
      </c>
      <c r="F38" s="12">
        <v>12</v>
      </c>
    </row>
    <row r="39" spans="1:6" ht="30">
      <c r="A39" s="7" t="s">
        <v>35</v>
      </c>
      <c r="B39" s="22">
        <v>2</v>
      </c>
      <c r="C39" s="22">
        <v>2</v>
      </c>
      <c r="D39" s="22">
        <v>2</v>
      </c>
      <c r="E39" s="22">
        <v>2</v>
      </c>
      <c r="F39" s="22">
        <v>2</v>
      </c>
    </row>
    <row r="40" spans="1:6" ht="30">
      <c r="A40" s="7" t="s">
        <v>37</v>
      </c>
      <c r="B40" s="12">
        <v>17</v>
      </c>
      <c r="C40" s="12">
        <v>17</v>
      </c>
      <c r="D40" s="12">
        <v>17</v>
      </c>
      <c r="E40" s="12">
        <v>17</v>
      </c>
      <c r="F40" s="12">
        <v>17</v>
      </c>
    </row>
    <row r="41" spans="1:6" ht="60">
      <c r="A41" s="7" t="s">
        <v>39</v>
      </c>
      <c r="B41" s="11">
        <f>B15/B29</f>
        <v>2.0918548130650065</v>
      </c>
      <c r="C41" s="11">
        <f>C15/C29</f>
        <v>2.0918548130650065</v>
      </c>
      <c r="D41" s="11">
        <f>D15/D29</f>
        <v>2.0918548130650065</v>
      </c>
      <c r="E41" s="11">
        <f>E15/E29</f>
        <v>2.0918548130650065</v>
      </c>
      <c r="F41" s="11">
        <f>F15/F29</f>
        <v>2.0918548130650065</v>
      </c>
    </row>
    <row r="42" spans="1:6" ht="30">
      <c r="A42" s="7" t="s">
        <v>40</v>
      </c>
      <c r="B42" s="11" t="s">
        <v>13</v>
      </c>
      <c r="C42" s="11" t="s">
        <v>13</v>
      </c>
      <c r="D42" s="11" t="s">
        <v>13</v>
      </c>
      <c r="E42" s="11" t="s">
        <v>13</v>
      </c>
      <c r="F42" s="11" t="s">
        <v>13</v>
      </c>
    </row>
    <row r="43" spans="1:6" ht="30">
      <c r="A43" s="7" t="s">
        <v>41</v>
      </c>
      <c r="B43" s="11">
        <v>215.12757000000002</v>
      </c>
      <c r="C43" s="11">
        <v>215.12757000000002</v>
      </c>
      <c r="D43" s="11">
        <v>215.12757000000002</v>
      </c>
      <c r="E43" s="11">
        <v>215.12757000000002</v>
      </c>
      <c r="F43" s="11">
        <v>215.12757000000002</v>
      </c>
    </row>
    <row r="44" spans="1:6" ht="48" customHeight="1">
      <c r="A44" s="7" t="s">
        <v>42</v>
      </c>
      <c r="B44" s="11" t="s">
        <v>13</v>
      </c>
      <c r="C44" s="11" t="s">
        <v>13</v>
      </c>
      <c r="D44" s="11" t="s">
        <v>13</v>
      </c>
      <c r="E44" s="11" t="s">
        <v>13</v>
      </c>
      <c r="F44" s="11" t="s">
        <v>13</v>
      </c>
    </row>
    <row r="45" spans="1:6" ht="30">
      <c r="A45" s="7" t="s">
        <v>52</v>
      </c>
      <c r="B45" s="19">
        <f>B11/B29</f>
        <v>44.78198849506268</v>
      </c>
      <c r="C45" s="19">
        <f>C11/C29</f>
        <v>46.47567407077185</v>
      </c>
      <c r="D45" s="19">
        <f>D11/D29</f>
        <v>48.677465319193765</v>
      </c>
      <c r="E45" s="19">
        <f>E11/E29</f>
        <v>50.480732351651305</v>
      </c>
      <c r="F45" s="19">
        <f>F11/F29</f>
        <v>52.35432679837469</v>
      </c>
    </row>
    <row r="47" spans="1:6" ht="15">
      <c r="A47" s="13" t="s">
        <v>36</v>
      </c>
      <c r="B47" s="13"/>
      <c r="C47" s="13"/>
      <c r="D47" s="13"/>
      <c r="E47" s="13"/>
      <c r="F47" s="13"/>
    </row>
    <row r="48" spans="1:6" ht="33" customHeight="1">
      <c r="A48" s="14" t="s">
        <v>9</v>
      </c>
      <c r="B48" s="14"/>
      <c r="C48" s="14"/>
      <c r="D48" s="14"/>
      <c r="E48" s="14"/>
      <c r="F48" s="14"/>
    </row>
    <row r="49" spans="1:6" ht="90" customHeight="1">
      <c r="A49" s="13" t="s">
        <v>10</v>
      </c>
      <c r="B49" s="13"/>
      <c r="C49" s="13"/>
      <c r="D49" s="13"/>
      <c r="E49" s="13"/>
      <c r="F49" s="13"/>
    </row>
    <row r="50" spans="1:6" ht="15">
      <c r="A50" s="13" t="s">
        <v>8</v>
      </c>
      <c r="B50" s="13"/>
      <c r="C50" s="13"/>
      <c r="D50" s="13"/>
      <c r="E50" s="13"/>
      <c r="F50" s="13"/>
    </row>
    <row r="54" ht="14.25" customHeight="1"/>
  </sheetData>
  <sheetProtection/>
  <mergeCells count="12">
    <mergeCell ref="A50:F50"/>
    <mergeCell ref="B4:F4"/>
    <mergeCell ref="B5:F5"/>
    <mergeCell ref="B6:F6"/>
    <mergeCell ref="A47:F47"/>
    <mergeCell ref="A48:F48"/>
    <mergeCell ref="A49:F49"/>
    <mergeCell ref="A8:A9"/>
    <mergeCell ref="B8:F8"/>
    <mergeCell ref="B2:F2"/>
    <mergeCell ref="B3:F3"/>
    <mergeCell ref="A1:F1"/>
  </mergeCells>
  <printOptions/>
  <pageMargins left="0.69" right="0.15748031496062992" top="0.15748031496062992" bottom="0.15748031496062992" header="0.15748031496062992" footer="0.1574803149606299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Симакова Анна  Павловна</cp:lastModifiedBy>
  <cp:lastPrinted>2015-04-25T06:15:13Z</cp:lastPrinted>
  <dcterms:created xsi:type="dcterms:W3CDTF">2010-02-15T13:42:22Z</dcterms:created>
  <dcterms:modified xsi:type="dcterms:W3CDTF">2017-05-04T02:14:44Z</dcterms:modified>
  <cp:category/>
  <cp:version/>
  <cp:contentType/>
  <cp:contentStatus/>
</cp:coreProperties>
</file>